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/>
  <xr:revisionPtr revIDLastSave="0" documentId="8_{6FAD702C-5E9C-214C-AE3E-50BD1610A2D3}" xr6:coauthVersionLast="47" xr6:coauthVersionMax="47" xr10:uidLastSave="{00000000-0000-0000-0000-000000000000}"/>
  <bookViews>
    <workbookView xWindow="0" yWindow="0" windowWidth="15525" windowHeight="7755" xr2:uid="{00000000-000D-0000-FFFF-FFFF00000000}"/>
  </bookViews>
  <sheets>
    <sheet name="PLANILHA ORCAMENTARIA" sheetId="1" r:id="rId1"/>
    <sheet name="RESUMO" sheetId="2" r:id="rId2"/>
    <sheet name="MEMORIA DE CALCULO" sheetId="3" r:id="rId3"/>
    <sheet name="CRONOGRAMA" sheetId="4" r:id="rId4"/>
  </sheets>
  <definedNames>
    <definedName name="_xlnm.Print_Area" localSheetId="3">CRONOGRAMA!$A$1:$M$29</definedName>
    <definedName name="_xlnm.Print_Area" localSheetId="0">'PLANILHA ORCAMENTARIA'!$A$1:$H$235</definedName>
    <definedName name="JR_PAGE_ANCHOR_0_1">'PLANILHA ORCAMENTARIA'!$A$1</definedName>
    <definedName name="JR_PAGE_ANCHOR_1_1">RESUMO!$A$1</definedName>
    <definedName name="JR_PAGE_ANCHOR_2_1">'MEMORIA DE CALCULO'!$A$1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8" i="1" l="1"/>
  <c r="H219" i="1"/>
  <c r="H220" i="1"/>
  <c r="H221" i="1"/>
  <c r="H222" i="1"/>
  <c r="H217" i="1"/>
  <c r="H224" i="1"/>
  <c r="H223" i="1"/>
  <c r="H226" i="1"/>
  <c r="H225" i="1"/>
  <c r="H228" i="1"/>
  <c r="H227" i="1"/>
  <c r="H230" i="1"/>
  <c r="H229" i="1"/>
  <c r="H232" i="1"/>
  <c r="H231" i="1"/>
  <c r="H216" i="1"/>
  <c r="H183" i="1"/>
  <c r="H184" i="1"/>
  <c r="H185" i="1"/>
  <c r="H186" i="1"/>
  <c r="H187" i="1"/>
  <c r="H188" i="1"/>
  <c r="H189" i="1"/>
  <c r="H190" i="1"/>
  <c r="H191" i="1"/>
  <c r="H182" i="1"/>
  <c r="H193" i="1"/>
  <c r="H194" i="1"/>
  <c r="H195" i="1"/>
  <c r="H196" i="1"/>
  <c r="H192" i="1"/>
  <c r="H198" i="1"/>
  <c r="H199" i="1"/>
  <c r="H197" i="1"/>
  <c r="H201" i="1"/>
  <c r="H202" i="1"/>
  <c r="H203" i="1"/>
  <c r="H204" i="1"/>
  <c r="H205" i="1"/>
  <c r="H206" i="1"/>
  <c r="H200" i="1"/>
  <c r="H208" i="1"/>
  <c r="H209" i="1"/>
  <c r="H210" i="1"/>
  <c r="H211" i="1"/>
  <c r="H207" i="1"/>
  <c r="H213" i="1"/>
  <c r="H212" i="1"/>
  <c r="H215" i="1"/>
  <c r="H214" i="1"/>
  <c r="H181" i="1"/>
  <c r="H152" i="1"/>
  <c r="H153" i="1"/>
  <c r="H154" i="1"/>
  <c r="H155" i="1"/>
  <c r="H156" i="1"/>
  <c r="H157" i="1"/>
  <c r="H151" i="1"/>
  <c r="H159" i="1"/>
  <c r="H158" i="1"/>
  <c r="H161" i="1"/>
  <c r="H160" i="1"/>
  <c r="H163" i="1"/>
  <c r="H164" i="1"/>
  <c r="H165" i="1"/>
  <c r="H166" i="1"/>
  <c r="H167" i="1"/>
  <c r="H168" i="1"/>
  <c r="H162" i="1"/>
  <c r="H170" i="1"/>
  <c r="H171" i="1"/>
  <c r="H169" i="1"/>
  <c r="H173" i="1"/>
  <c r="H174" i="1"/>
  <c r="H175" i="1"/>
  <c r="H176" i="1"/>
  <c r="H172" i="1"/>
  <c r="H178" i="1"/>
  <c r="H177" i="1"/>
  <c r="H180" i="1"/>
  <c r="H179" i="1"/>
  <c r="H150" i="1"/>
  <c r="H97" i="1"/>
  <c r="H98" i="1"/>
  <c r="H99" i="1"/>
  <c r="H100" i="1"/>
  <c r="H101" i="1"/>
  <c r="H102" i="1"/>
  <c r="H103" i="1"/>
  <c r="H104" i="1"/>
  <c r="H105" i="1"/>
  <c r="H106" i="1"/>
  <c r="H96" i="1"/>
  <c r="H108" i="1"/>
  <c r="H109" i="1"/>
  <c r="H110" i="1"/>
  <c r="H111" i="1"/>
  <c r="H107" i="1"/>
  <c r="H113" i="1"/>
  <c r="H112" i="1"/>
  <c r="H115" i="1"/>
  <c r="H116" i="1"/>
  <c r="H117" i="1"/>
  <c r="H118" i="1"/>
  <c r="H119" i="1"/>
  <c r="H120" i="1"/>
  <c r="H121" i="1"/>
  <c r="H122" i="1"/>
  <c r="H123" i="1"/>
  <c r="H114" i="1"/>
  <c r="H125" i="1"/>
  <c r="H126" i="1"/>
  <c r="H127" i="1"/>
  <c r="H128" i="1"/>
  <c r="H124" i="1"/>
  <c r="H130" i="1"/>
  <c r="H131" i="1"/>
  <c r="H132" i="1"/>
  <c r="H133" i="1"/>
  <c r="H134" i="1"/>
  <c r="H135" i="1"/>
  <c r="H136" i="1"/>
  <c r="H137" i="1"/>
  <c r="H138" i="1"/>
  <c r="H139" i="1"/>
  <c r="H140" i="1"/>
  <c r="H129" i="1"/>
  <c r="H142" i="1"/>
  <c r="H141" i="1"/>
  <c r="H144" i="1"/>
  <c r="H145" i="1"/>
  <c r="H146" i="1"/>
  <c r="H147" i="1"/>
  <c r="H148" i="1"/>
  <c r="H149" i="1"/>
  <c r="H143" i="1"/>
  <c r="H95" i="1"/>
  <c r="H26" i="1"/>
  <c r="H27" i="1"/>
  <c r="H28" i="1"/>
  <c r="H29" i="1"/>
  <c r="H30" i="1"/>
  <c r="H31" i="1"/>
  <c r="H32" i="1"/>
  <c r="H33" i="1"/>
  <c r="H34" i="1"/>
  <c r="H35" i="1"/>
  <c r="H25" i="1"/>
  <c r="H37" i="1"/>
  <c r="H38" i="1"/>
  <c r="H39" i="1"/>
  <c r="H40" i="1"/>
  <c r="H36" i="1"/>
  <c r="H42" i="1"/>
  <c r="H41" i="1"/>
  <c r="H44" i="1"/>
  <c r="H45" i="1"/>
  <c r="H43" i="1"/>
  <c r="H47" i="1"/>
  <c r="H48" i="1"/>
  <c r="H49" i="1"/>
  <c r="H50" i="1"/>
  <c r="H51" i="1"/>
  <c r="H52" i="1"/>
  <c r="H53" i="1"/>
  <c r="H54" i="1"/>
  <c r="H55" i="1"/>
  <c r="H56" i="1"/>
  <c r="H46" i="1"/>
  <c r="H58" i="1"/>
  <c r="H59" i="1"/>
  <c r="H60" i="1"/>
  <c r="H61" i="1"/>
  <c r="H62" i="1"/>
  <c r="H63" i="1"/>
  <c r="H57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64" i="1"/>
  <c r="H85" i="1"/>
  <c r="H84" i="1"/>
  <c r="H87" i="1"/>
  <c r="H88" i="1"/>
  <c r="H89" i="1"/>
  <c r="H90" i="1"/>
  <c r="H91" i="1"/>
  <c r="H92" i="1"/>
  <c r="H93" i="1"/>
  <c r="H94" i="1"/>
  <c r="H86" i="1"/>
  <c r="H24" i="1"/>
  <c r="H17" i="1"/>
  <c r="H18" i="1"/>
  <c r="H19" i="1"/>
  <c r="H20" i="1"/>
  <c r="H21" i="1"/>
  <c r="H22" i="1"/>
  <c r="H23" i="1"/>
  <c r="H16" i="1"/>
  <c r="H15" i="1"/>
  <c r="H14" i="1"/>
  <c r="H9" i="1"/>
  <c r="H10" i="1"/>
  <c r="H11" i="1"/>
  <c r="H12" i="1"/>
  <c r="H13" i="1"/>
  <c r="H8" i="1"/>
  <c r="H5" i="1"/>
  <c r="H6" i="1"/>
  <c r="H7" i="1"/>
  <c r="H4" i="1"/>
  <c r="H234" i="1"/>
  <c r="D15" i="2"/>
  <c r="D5" i="2"/>
  <c r="E5" i="2"/>
  <c r="D6" i="2"/>
  <c r="E6" i="2"/>
  <c r="D7" i="2"/>
  <c r="E7" i="2"/>
  <c r="D8" i="2"/>
  <c r="E8" i="2"/>
  <c r="D10" i="2"/>
  <c r="E10" i="2"/>
  <c r="D11" i="2"/>
  <c r="E11" i="2"/>
  <c r="D12" i="2"/>
  <c r="E12" i="2"/>
  <c r="H233" i="1"/>
  <c r="D14" i="2"/>
  <c r="E14" i="2"/>
  <c r="E4" i="2"/>
  <c r="H235" i="1"/>
  <c r="D16" i="2"/>
  <c r="D13" i="2"/>
  <c r="D9" i="2"/>
  <c r="C26" i="4"/>
  <c r="C24" i="4"/>
  <c r="C22" i="4"/>
  <c r="C20" i="4"/>
  <c r="C18" i="4"/>
  <c r="C16" i="4"/>
  <c r="C14" i="4"/>
  <c r="C12" i="4"/>
  <c r="C10" i="4"/>
  <c r="C8" i="4"/>
  <c r="E13" i="2"/>
  <c r="E9" i="2"/>
  <c r="M26" i="4"/>
  <c r="M24" i="4"/>
  <c r="M22" i="4"/>
  <c r="M20" i="4"/>
  <c r="M18" i="4"/>
  <c r="M16" i="4"/>
  <c r="M14" i="4"/>
  <c r="M12" i="4"/>
  <c r="M10" i="4"/>
  <c r="M8" i="4"/>
  <c r="L27" i="4"/>
  <c r="L25" i="4"/>
  <c r="L23" i="4"/>
  <c r="L15" i="4"/>
  <c r="K9" i="4"/>
  <c r="K11" i="4"/>
  <c r="K13" i="4"/>
  <c r="K15" i="4"/>
  <c r="K21" i="4"/>
  <c r="K23" i="4"/>
  <c r="K25" i="4"/>
  <c r="K27" i="4"/>
  <c r="J27" i="4"/>
  <c r="J23" i="4"/>
  <c r="J21" i="4"/>
  <c r="J19" i="4"/>
  <c r="J15" i="4"/>
  <c r="J13" i="4"/>
  <c r="J11" i="4"/>
  <c r="J9" i="4"/>
  <c r="H27" i="4"/>
  <c r="H23" i="4"/>
  <c r="H21" i="4"/>
  <c r="H19" i="4"/>
  <c r="H15" i="4"/>
  <c r="H13" i="4"/>
  <c r="H11" i="4"/>
  <c r="H9" i="4"/>
  <c r="G27" i="4"/>
  <c r="G21" i="4"/>
  <c r="G19" i="4"/>
  <c r="G17" i="4"/>
  <c r="G15" i="4"/>
  <c r="G13" i="4"/>
  <c r="G11" i="4"/>
  <c r="G9" i="4"/>
  <c r="F27" i="4"/>
  <c r="F19" i="4"/>
  <c r="F17" i="4"/>
  <c r="F15" i="4"/>
  <c r="D15" i="4"/>
  <c r="E15" i="4"/>
  <c r="M15" i="4"/>
  <c r="F13" i="4"/>
  <c r="D13" i="4"/>
  <c r="E13" i="4"/>
  <c r="L13" i="4"/>
  <c r="M13" i="4"/>
  <c r="F11" i="4"/>
  <c r="F9" i="4"/>
  <c r="D9" i="4"/>
  <c r="E9" i="4"/>
  <c r="L9" i="4"/>
  <c r="M9" i="4"/>
  <c r="E27" i="4"/>
  <c r="E17" i="4"/>
  <c r="D17" i="4"/>
  <c r="H17" i="4"/>
  <c r="I17" i="4"/>
  <c r="J17" i="4"/>
  <c r="K17" i="4"/>
  <c r="L17" i="4"/>
  <c r="M17" i="4"/>
  <c r="E11" i="4"/>
  <c r="L11" i="4"/>
  <c r="L21" i="4"/>
  <c r="L19" i="4"/>
  <c r="K19" i="4"/>
  <c r="I25" i="4"/>
  <c r="H25" i="4"/>
  <c r="J25" i="4"/>
  <c r="G25" i="4"/>
  <c r="D25" i="4"/>
  <c r="E25" i="4"/>
  <c r="F25" i="4"/>
  <c r="M25" i="4"/>
  <c r="G23" i="4"/>
  <c r="F23" i="4"/>
  <c r="F21" i="4"/>
  <c r="E23" i="4"/>
  <c r="E21" i="4"/>
  <c r="E19" i="4"/>
  <c r="D23" i="4"/>
  <c r="M23" i="4"/>
  <c r="D21" i="4"/>
  <c r="M21" i="4"/>
  <c r="D19" i="4"/>
  <c r="M19" i="4"/>
  <c r="D27" i="4"/>
  <c r="M27" i="4"/>
  <c r="D11" i="4"/>
  <c r="M11" i="4"/>
  <c r="C28" i="4"/>
  <c r="L28" i="4"/>
  <c r="E28" i="4"/>
  <c r="H28" i="4"/>
  <c r="J28" i="4"/>
  <c r="M28" i="4"/>
  <c r="G28" i="4"/>
  <c r="K28" i="4"/>
  <c r="F28" i="4"/>
  <c r="D28" i="4"/>
  <c r="D29" i="4"/>
  <c r="E29" i="4"/>
  <c r="F29" i="4"/>
  <c r="G29" i="4"/>
  <c r="H29" i="4"/>
  <c r="J29" i="4"/>
  <c r="K29" i="4"/>
  <c r="L29" i="4"/>
</calcChain>
</file>

<file path=xl/sharedStrings.xml><?xml version="1.0" encoding="utf-8"?>
<sst xmlns="http://schemas.openxmlformats.org/spreadsheetml/2006/main" count="1901" uniqueCount="831">
  <si>
    <t xml:space="preserve">
</t>
  </si>
  <si>
    <t>ITEM</t>
  </si>
  <si>
    <t>CÓDIGO</t>
  </si>
  <si>
    <t>DESCRIÇÃO</t>
  </si>
  <si>
    <t>FONTE</t>
  </si>
  <si>
    <t>UND</t>
  </si>
  <si>
    <t>QUANTIDADE</t>
  </si>
  <si>
    <t>PREÇO
UNITÁRIO R$</t>
  </si>
  <si>
    <t>PREÇO
TOTAL R$</t>
  </si>
  <si>
    <t>1</t>
  </si>
  <si>
    <t>ADMINISTRAÇÃO LOCAL</t>
  </si>
  <si>
    <t>1.1</t>
  </si>
  <si>
    <t>14610</t>
  </si>
  <si>
    <t>MAO-DE-OBRA DE ENGENHEIRO PLENO, INCLUSIVE ENCARGOS SOCIAIS</t>
  </si>
  <si>
    <t>EMOP</t>
  </si>
  <si>
    <t>H</t>
  </si>
  <si>
    <t>1.2</t>
  </si>
  <si>
    <t>MP 15.05.0250 (/)</t>
  </si>
  <si>
    <t>Engenheiro mecanico ou eletricista de instalacao e manutencao de equipamentos (Ar Condicionado central Self / Exp. direta, Caldeira, Gerador, Subestacao e Elevador), inclusive encargos sociais e insalubridade.</t>
  </si>
  <si>
    <t>SCO</t>
  </si>
  <si>
    <t>h</t>
  </si>
  <si>
    <t>1.3</t>
  </si>
  <si>
    <t>14662</t>
  </si>
  <si>
    <t>MAO DE OBRA DE ENCARREGADO DE OBRA, INCLUSIVE ENCARGOS SOCIAIS</t>
  </si>
  <si>
    <t>2</t>
  </si>
  <si>
    <t>CANTEIRO DE OBRA</t>
  </si>
  <si>
    <t>2.1</t>
  </si>
  <si>
    <t>02.006.0010-0</t>
  </si>
  <si>
    <t>ALUGUEL DE CONTAINER PARA ESCRITORIO,MEDINDO 2,20M LARGURA,6,20M COMPRIMENTO E 2,50M ALTURA,COMPOSTO DE CHAPAS DE ACO C/NERVURAS TRAPEZOIDAIS,ISOLAMENTO TERMO-ACUSTICO NO FORRO,CHASSIS REFORCADO E PISO EM COMPENSADO NAVAL, INCLUINDO INSTALACOES ELETRICAS,EXCLUSIVE TRANSPORTE(VIDE ITEM 04.005.0300) ECARGA E DESCARGA(VIDE ITEM 04.013.0015)</t>
  </si>
  <si>
    <t>UNXMES</t>
  </si>
  <si>
    <t>2.2</t>
  </si>
  <si>
    <t>02.002.0010-0</t>
  </si>
  <si>
    <t>TAPUME DE VEDACAO OU PROTECAO,EXECUTADO COM TELHAS TRAPEZOIDAIS DE ACO GALVANIZADO,ESPESSURA DE 0,5MM,ESTAS COM 2 VEZES DE UTILIZACAO,INCLUSIVE ENGRADAMENTO DE MADEIRA,UTILIZADO 2VEZES E PINTURA ESMALTE SINTETICO NA FACE EXTERNA</t>
  </si>
  <si>
    <t>M2</t>
  </si>
  <si>
    <t>2.3</t>
  </si>
  <si>
    <t>02.020.0001-0</t>
  </si>
  <si>
    <t>PLACA DE IDENTIFICACAO DE OBRA PUBLICA,INCLUSIVE PINTURA E SUPORTES DE MADEIRA.FORNECIMENTO E COLOCACAO</t>
  </si>
  <si>
    <t>2.4</t>
  </si>
  <si>
    <t>02.030.0005-0</t>
  </si>
  <si>
    <t>PLACA DE SINALIZACAO PREVENTIVA PARA OBRA NA VIA PUBLICA,DE ACORDO COM A RESOLUCAO DA PREFEITURA-RJ, COMPREENDENDO FORNECIMENTO E PINTURA DA PLACA E DOS SUPORTES DE MADEIRA.FORNECIMENTO E COLOCACAO</t>
  </si>
  <si>
    <t>UN</t>
  </si>
  <si>
    <t>2.5</t>
  </si>
  <si>
    <t>02.011.0014-0</t>
  </si>
  <si>
    <t>CERCA PROTETORA DE BORDA DE VALA OU OBRA,COM TELA PLASTICA NA COR LARANJA OU AMARELA,CONSIDERANDO 1 VEZ DE UTILIZACAO,INCLUSIVE APOIOS,FORNECIMENTO,COLOCACAO E RETIRADA</t>
  </si>
  <si>
    <t>3</t>
  </si>
  <si>
    <t>SERVIÇOS COMPLEMENTARES</t>
  </si>
  <si>
    <t>3.1</t>
  </si>
  <si>
    <t>05.100.0900-0</t>
  </si>
  <si>
    <t>UNIDADE REF.P/COMPL.ADM LOCAL,CONSID:CONSUMO AGUA,TEL.ENERGIA ELETRICA,MAT.LIMPEZA E ESCRITORIO,COMPUTADORES,LICENCA OBRA,MOVEIS E UTENSILIOS,AR COND.BEBEDOURO,ART,RRT,FOTOGRAFIASUNIFORMES,DIARIAS,EXAMES ADMISSIONAIS PERIODICOS E DEMISSIONAIS,CURSO CAPACITACAO/TREINAMENTO E ITENS COMPLEMENTEM AS DESP.NECESS.EXCL.DESPESAS SUBSIDIOS ALIM.E TRANSPORTE PESSOAL</t>
  </si>
  <si>
    <t>UR</t>
  </si>
  <si>
    <t>4</t>
  </si>
  <si>
    <t>TRANSPORTES</t>
  </si>
  <si>
    <t>4.1</t>
  </si>
  <si>
    <t>100201</t>
  </si>
  <si>
    <t>TRANSPORTE HORIZONTAL COM CARRINHO DE MÃO, DE SACOS DE 50 KG (UNIDADE: KGXKM). AF_07/2019</t>
  </si>
  <si>
    <t>SINAPI</t>
  </si>
  <si>
    <t>KGXKM</t>
  </si>
  <si>
    <t>4.2</t>
  </si>
  <si>
    <t>100222</t>
  </si>
  <si>
    <t>TRANSPORTE HORIZONTAL COM CARRINHO PLATAFORMA, DE CAIXA COM REVESTIMENTO CERÂMICO (UNIDADE: M2XKM). AF_07/2019</t>
  </si>
  <si>
    <t>M2XKM</t>
  </si>
  <si>
    <t>4.3</t>
  </si>
  <si>
    <t>100211</t>
  </si>
  <si>
    <t>TRANSPORTE HORIZONTAL COM CARRINHO DE MÃO, DE BLOCOS CERÂMICOS FURADOS NA HORIZONTAL DE 9X19X19CM (UNIDADE: BLOCOXKM). AF_07/2019</t>
  </si>
  <si>
    <t>UNXKM</t>
  </si>
  <si>
    <t>4.4</t>
  </si>
  <si>
    <t>100227</t>
  </si>
  <si>
    <t>TRANSPORTE HORIZONTAL COM CARRINHO RACIONAL, DE LATA DE 18 LITROS (UNIDADE: LXKM). AF_07/2019</t>
  </si>
  <si>
    <t>LXKM</t>
  </si>
  <si>
    <t>4.5</t>
  </si>
  <si>
    <t>04.006.0014-1</t>
  </si>
  <si>
    <t>CARGA E DESCARGA MANUAL DE MATERIAL QUE EXIJA O CONCURSO DE MAIS DE UM SERVENTE PARA CADA PECA:VERGALHOES,VIGAS DE MADEIRA,CAIXAS E MEIOS-FIOS,EM CAMINHAO DE CARROCERIA FIXA A OLEODIESEL,COM CAPACIDADE UTIL DE 7,5T,INCLUSIVE O TEMPO DE CARGA,DESCARGA E MANOBRA</t>
  </si>
  <si>
    <t>T</t>
  </si>
  <si>
    <t>4.6</t>
  </si>
  <si>
    <t>04.005.0300-0</t>
  </si>
  <si>
    <t>TRANSPORTE DE CONTAINER,SEGUNDO DESCRICAO DA FAMILIA 02.006,EXCLUSIVE CARGA E DESCARGA(VIDE ITEM 04.013.0015)</t>
  </si>
  <si>
    <t>4.7</t>
  </si>
  <si>
    <t>04.013.0015-0</t>
  </si>
  <si>
    <t>CARGA E DESCARGA DE CONTAINER,SEGUNDO DESCRICAO DA FAMILIA 02.006</t>
  </si>
  <si>
    <t>5</t>
  </si>
  <si>
    <t>RECEPÇÃO / SECRETARIA</t>
  </si>
  <si>
    <t>5.1</t>
  </si>
  <si>
    <t>5.1.1</t>
  </si>
  <si>
    <t>05.006.0001-1</t>
  </si>
  <si>
    <t>LOCACAO DE ANDAIME COM ELEMENTOS TUBULARES SOBRE SAPATAS FIXAS,CONSIDERANDO-SE A AREA DA PROJECAO VERTICAL DO ANDAIME E PAGO PELO TEMPO NECESSARIO A SUA UTILIZACAO,EXCLUSIVE TRANSPORTE DOS ELEMENTOS DO ANDAIME ATE A OBRA,PLATAFORMA OU PASSARELA DE PINHO,MONTAGEM E DESMONTAGEM DOS ANDAIMES</t>
  </si>
  <si>
    <t>M2XMES</t>
  </si>
  <si>
    <t>5.1.2</t>
  </si>
  <si>
    <t>05.008.0001-0</t>
  </si>
  <si>
    <t>MONTAGEM E DESMONTAGEM DE ANDAIME COM ELEMENTOS TUBULARES,CONSIDERANDO-SE A AREA VERTICAL RECOBERTA</t>
  </si>
  <si>
    <t>5.1.3</t>
  </si>
  <si>
    <t>05.005.0012-1</t>
  </si>
  <si>
    <t>PLATAFORMA OU PASSARELA DE MADEIRA DE 1�,CONSIDERANDO-SE APROVEITAMENTO DA MADEIRA 20 VEZES,EXCLUSIVE ANDAIME OU OUTRO SUPORTE E MOVIMENTACAO(VIDE ITEM 05.008.0008)</t>
  </si>
  <si>
    <t>5.1.4</t>
  </si>
  <si>
    <t>05.008.0008-1</t>
  </si>
  <si>
    <t>MOVIMENTACAO VERTICAL OU HORIZONTAL DE PLATAFORMA OU PASSARELA</t>
  </si>
  <si>
    <t>5.1.5</t>
  </si>
  <si>
    <t>05.001.0134-0</t>
  </si>
  <si>
    <t>ARRANCAMENTO DE PORTAS,JANELAS E CAIXILHOS DE AR CONDICIONADO OU OUTROS</t>
  </si>
  <si>
    <t>5.1.6</t>
  </si>
  <si>
    <t>05.001.0023-0</t>
  </si>
  <si>
    <t>DEMOLICAO MANUAL DE ALVENARIA DE TIJOLOS FURADOS,INCLUSIVE EMPILHAMENTO LATERAL DENTRO DO CANTEIRO DE SERVICO</t>
  </si>
  <si>
    <t>M3</t>
  </si>
  <si>
    <t>5.1.7</t>
  </si>
  <si>
    <t>05.001.0021-0</t>
  </si>
  <si>
    <t>DEMOLICAO A PONTEIRO,DE BASE SUPORTE,CONTRAPISO,CAMADA REGULARIZADORA OU DE ASSENTAMENTO DE TACOS,CERAMICAS E AZULEJOS,COM ESPESSURA ATE 4CM</t>
  </si>
  <si>
    <t>5.1.8</t>
  </si>
  <si>
    <t>PJ 40.05.0050 (/)</t>
  </si>
  <si>
    <t>Arrancamento e replantio de arbusto com ate 2m de altura.</t>
  </si>
  <si>
    <t>un</t>
  </si>
  <si>
    <t>5.1.9</t>
  </si>
  <si>
    <t>05.001.0365-0</t>
  </si>
  <si>
    <t>LIMPEZA DE PISOS CERAMICO,MARMORE OU GRANITO (SEM POLIMENTO)</t>
  </si>
  <si>
    <t>5.1.10</t>
  </si>
  <si>
    <t>05.001.0350-0</t>
  </si>
  <si>
    <t>LIMPEZA DE VIDROS,FEITA NOS DOIS LADOS,CONTADO UM LADO</t>
  </si>
  <si>
    <t>5.2</t>
  </si>
  <si>
    <t>5.2.1</t>
  </si>
  <si>
    <t>04.020.0122-0</t>
  </si>
  <si>
    <t>TRANSPORTE DE ANDAIME TUBULAR,CONSIDERANDO-SE A AREA DE PROJECAO VERTICAL DO ANDAIME,EXCLUSIVE CARGA,DESCARGA E TEMPO DEESPERA DO CAMINHAO(VIDE ITEM 04.021.0010)</t>
  </si>
  <si>
    <t>5.2.2</t>
  </si>
  <si>
    <t>04.014.0095-0</t>
  </si>
  <si>
    <t>RETIRADA DE ENTULHO DE OBRA COM CACAMBA DE ACO TIPO CONTAINER COM 5M3 DE CAPACIDADE,INCLUSIVE CARREGAMENTO,TRANSPORTE E DESCARREGAMENTO.CUSTO POR UNIDADE DE CACAMBA E INCLUI A TAXA PARA DESCARGA EM LOCAIS AUTORIZADOS</t>
  </si>
  <si>
    <t>5.2.3</t>
  </si>
  <si>
    <t>TC 10.05.0700 (/)</t>
  </si>
  <si>
    <t>Disposicao final de materiais e residuos de obras em locais de operacao e disposicao final apropriados, autorizados e/ou licenciados pelos orgaos de licenciamento e de controle ambiental, medida por tonelada transportada, sendo comprovada conforme legislacao pertinente.</t>
  </si>
  <si>
    <t>t</t>
  </si>
  <si>
    <t>5.2.4</t>
  </si>
  <si>
    <t>05.001.0170-0</t>
  </si>
  <si>
    <t>TRANSPORTE HORIZONTAL DE MATERIAL DE 1�CATEGORIA OU ENTULHO,EM CARRINHOS,A 10,00M DE DISTANCIA,INCLUSIVE CARGA A PA</t>
  </si>
  <si>
    <t>5.3</t>
  </si>
  <si>
    <t>ESTRUTURAS</t>
  </si>
  <si>
    <t>5.3.1</t>
  </si>
  <si>
    <t>11.013.0105-0</t>
  </si>
  <si>
    <t>CONCRETO ARMADO,FCK=25MPA,INCLUINDO MATERIAIS PARA 1,00M3 DE CONCRETO(IMPORTADO DE USINA)ADENSADO E COLOCADO,12,00M2 DE AREA MOLDADA,FORMAS E ESCORAMENTO CONFORME ITENS 11.004.0022E 11.004.0035,80KG DE ACO CA-50,INCLUINDO MAO-DE-OBRA PARACORTE,DOBRAGEM,MONTAGEM E COLOCACAO NAS FORMAS</t>
  </si>
  <si>
    <t>5.4</t>
  </si>
  <si>
    <t>ALVENARIAS E DIVISÓRIAS</t>
  </si>
  <si>
    <t>5.4.1</t>
  </si>
  <si>
    <t>12.003.0180-1</t>
  </si>
  <si>
    <t>ALVENARIA DE TIJOLOS CERAMICOS FURADOS 10X20X20CM ASSENTES COM ARGAMASSA DE CIMENTO,CAL HIDRATADA ADITIVADA E AREIA,NO TRACO 1:1:8,EM PAREDES DE MEIA VEZ(0,10M),DE SUPERFICIE CORRIDA,ATE 3,00M DE ALTURA E MEDIDA PELA AREA REAL</t>
  </si>
  <si>
    <t>5.4.2</t>
  </si>
  <si>
    <t>12.006.0010-0</t>
  </si>
  <si>
    <t>PAREDE DE BLOCOS CERAMICOS VAZADOS(COBOGO),DE 10X10X10CM,ASSENTES COM ARGAMASSA DE CIMENTO E AREIA,NO TRACO 1:4,LEVANDO UM VERGALHAO DE 4,2MM EM CADA JUNTA HORIZONTAL,PRESO NAS EXTREMIDADES A ESTRUTURA OU ALVENARIA EXISTENTE</t>
  </si>
  <si>
    <t>5.5</t>
  </si>
  <si>
    <t>REVESTIMENTOS DE PAREDES , TETOS E PISOS</t>
  </si>
  <si>
    <t>5.5.1</t>
  </si>
  <si>
    <t>13.001.0015-0</t>
  </si>
  <si>
    <t>EMBOCO COM ARGAMASSA DE CIMENTO E AREIA,NO TRACO 1:1,5 COM 1,5CM DE ESPESSURA,INCLUSIVE CHAPISCO DE CIMENTO E AREIA,NO TRACO 1:3</t>
  </si>
  <si>
    <t>5.5.2</t>
  </si>
  <si>
    <t>13.301.0118-0</t>
  </si>
  <si>
    <t>CONTRAPISO,BASE OU CAMADA REGULARIZADORA EXECUTADA COM ARGAMASSA DE CIMENTO A AREIA,NO TRACO 1:4,NA ESPESSURA DE 1,5CM</t>
  </si>
  <si>
    <t>5.5.3</t>
  </si>
  <si>
    <t>13.331.0016-0</t>
  </si>
  <si>
    <t>REVESTIMENTO DE PISO CERAMICO EM PORCELANATO TECNICO NATURAL,ACABAMENTO DA BORDA RETIFICADO,PARA USO EM AREAS COMERCIAISCOM ACESSO PARA RUA,NO FORMATO (60X60)CM,CONFORME ABNT NBR16928,ASSENTES CONFORME ITEM 13.330.0010</t>
  </si>
  <si>
    <t>5.5.4</t>
  </si>
  <si>
    <t>13.331.0050-0</t>
  </si>
  <si>
    <t>RODAPE COM CERAMICA EM PORCELANATO TECNICO NATURAL,COM 7,5 A 10CM DE ALTURA,ASSENTES CONFORME ITEM 13.025.0016</t>
  </si>
  <si>
    <t>M</t>
  </si>
  <si>
    <t>5.5.5</t>
  </si>
  <si>
    <t>13.030.0290-0</t>
  </si>
  <si>
    <t>REVESTIMENTO DE PAREDES COM CERAMICA,COM MEDIDAS EM TORNO DE (32X57)CM,ASSENTE CONFORME ITEM 13.025.0016</t>
  </si>
  <si>
    <t>5.5.6</t>
  </si>
  <si>
    <t>13.365.0175-0</t>
  </si>
  <si>
    <t>SOLEIRA EM GRANITO CINZA CORUMBA,2CM DE ESPESSURA,COM 2 POLIMENTOS,LARGURA DE 15CM, ASSENTE EM SUPERFICIE EM OSSO,COM NATA DE CIMENTO SOBRE ARGAMASSA DE CIMENTO,SAIBRO E AREIA,NO TRACO 1:2:2 E REJUNTAMENTO COM CIMENTO BRANCO E CORANTE</t>
  </si>
  <si>
    <t>5.5.7</t>
  </si>
  <si>
    <t>13.365.0150-0</t>
  </si>
  <si>
    <t>PEITORIL EM GRANITO CINZA CORUMBA,2CM DE ESPESSURA,LARGURA DE 15 A 18CM,ASSENTADO COM NATA DE CIMENTO SOBRE ARGAMASSA DECIMENTO,SAIBRO E AREIA,NO TRACO 1:3:3 E REJUNTAMENTO COM CIMENTO BRANCO</t>
  </si>
  <si>
    <t>5.5.8</t>
  </si>
  <si>
    <t>13.330.0023-0</t>
  </si>
  <si>
    <t>ASSENTAMENTO DE BANCADAS OU ILHARGAS,COM PLACAS DE MARMORE OU GRANITO,EXCLUSIVE ESTAS,EM SUPERFICIE EM OSSO,COM NATA DE CIMENTO SOBRE ARGAMASSA DE CIMENTO,AREIA E SAIBRO,NO TRACO 1:2:2,COM ESPESSURA MEDIA DE 3,5CM E REJUNTAMENTO DE CIMENTOBRANCO E CORANTE</t>
  </si>
  <si>
    <t>5.5.9</t>
  </si>
  <si>
    <t>13.365.0087-0</t>
  </si>
  <si>
    <t>ESPELHO OU CHAPIM EM GRANITO CINZA CORUMBA,ESPESSURA DE 2CM,LARGURA DE 20CM,POLIDO E ASSENTE COMO EM 13.365.0083</t>
  </si>
  <si>
    <t>5.5.10</t>
  </si>
  <si>
    <t>13.196.0085-0</t>
  </si>
  <si>
    <t>FORRO ESTRUTURADO MONOLITICO C/PLACA GESSO ACARTONADO,TIPO RU(RESISTENTE A UMIDADE),APLICADO SIST.DRYWALL,LARG.1200MM,ESP.12,5MM,C/TRAT.DE JUNTAS P/UNIFORMIZACAO DA SUPERFICIE,SENDO APARAFUSADA EM ESTRUT.ACO GALV.SUSPENSA POR MEIO DE PENDURAIS FIXADOS EM ESTRUTURA SUPERIOR,COM O PERIMETRO EXECUTADOCOM CANTONEIRAS DE ACO GALVANIZADO.FORNECIMENTO E COLOCACAO</t>
  </si>
  <si>
    <t>5.6</t>
  </si>
  <si>
    <t>ESQUADRIAS DE PVC, FERRO, ALUMÍNIO, OU MADEIRA, VIDRAÇAS E FERRAGENS</t>
  </si>
  <si>
    <t>5.6.1</t>
  </si>
  <si>
    <t>14.003.0221-0</t>
  </si>
  <si>
    <t>PORTA DE ALUMINIO ANODIZADO EM BRONZE OU PRETO DE CORRER,EM PERFIS SERIE 30,COM CONTRAMARCO,CONFORME PROJETO N�6010/EMOP,EXCLUSIVE FECHADURA.FORNECIMENTO E COLOCACAO</t>
  </si>
  <si>
    <t>5.6.2</t>
  </si>
  <si>
    <t>14.004.0073-0</t>
  </si>
  <si>
    <t>VIDRO LAMINADO,COM ESPESSURA DE 10MM.FORNECIMENTO E COLOCACAO</t>
  </si>
  <si>
    <t>5.6.3</t>
  </si>
  <si>
    <t>14.007.0266-0</t>
  </si>
  <si>
    <t>FERRAGENS PARA PORTAS DE ABRIR,DE FERRO OU ALUMINIO,CONSTANDO DE FORNECIMENTO DAS PECAS:-FECHADURA DE CILINDRO OVALADO PARA MONTANTES ESTREITOS,EM LATAO,ACABAMENTO CROMADO;-ESPELHORETANGULAR,EM LATAO,ACABAMENTO CROMADO OU ROSETA CIRCULAR EM LATAO,ACABAMENTO CROMADO;-MACANETA TIPO ALAVANCA,EM LATAO,ZAMAK OU ACO ZINCADO,ACABAMENTO CROMADO,EXCLUSIVE DOBRADICAS</t>
  </si>
  <si>
    <t>5.6.4</t>
  </si>
  <si>
    <t>14.007.0185-0</t>
  </si>
  <si>
    <t>FERRAGENS P/PORTAS(CONJUNTO COMPLETO) DE 2 FOLHAS C/BANDEIRA E 2 PAINES FIXOS LATERAIS DE VIDRO TEMPERADO DE 10MM,CONST.DE FORNECIMENTO SEM COLOCACAO(ESTA INCLUIDA NO FORNECIMENTOE COLOCACAO DO VIDRO), EXCLUSIVE MOLA HIDRAULICA DE PISO(VIDE ITEM 14.007.0190)</t>
  </si>
  <si>
    <t>5.6.5</t>
  </si>
  <si>
    <t>14.003.0164-0</t>
  </si>
  <si>
    <t>CAIXILHO FIXO DE ALUMINIO ANODIZADO PARA VIDRO EM BRONZE OU PRETO,SERIE 28.FORNECIMENTO E COLOCACAO</t>
  </si>
  <si>
    <t>5.6.6</t>
  </si>
  <si>
    <t>00038165</t>
  </si>
  <si>
    <t>FECHO / FECHADURA COM PUXADOR CONCHA, COM TRANCA TIPO TRAVA, PARA JANELA / PORTA DE CORRER (INCLUI TESTA, FECHADURA, PUXADOR) - COMPLETA</t>
  </si>
  <si>
    <t>CJ</t>
  </si>
  <si>
    <t>5.7</t>
  </si>
  <si>
    <t>INSTALAÇÕES ELÉTRICAS, HIDRÁULICAS, SANITÁRIAS E MECÂNICAS</t>
  </si>
  <si>
    <t>5.7.1</t>
  </si>
  <si>
    <t>15.015.0260-0</t>
  </si>
  <si>
    <t>INSTALACAO DE PONTO DE TOMADA,EMBUTIDO NA ALVENARIA,EQUIVALENTE A 2 VARAS DE ELETRODUTO DE PVC RIGIDO DE 1/2",18,00M DE FIO 2,5MM2,CAIXAS,CONEXOES E TOMADA DE EMBUTIR 2P+T,10A,COMPLACA FOSFORESCENTE,INCLUSIVE ABERTURA E FECHAMENTO DE RASGOEM ALVENARIA</t>
  </si>
  <si>
    <t>5.7.2</t>
  </si>
  <si>
    <t>15.015.0255-0</t>
  </si>
  <si>
    <t>INSTALACAO DE PONTO DE TOMADA,EMBUTIDO NA ALVENARIA,EQUIVALENTE A 2 VARAS DE ELETRODUTO DE PVC RIGIDO DE 3/4",18,00M DE FIO 2,5MM2,CAIXAS,CONEXOES E TOMADA DE EMBUTIR 2P+T,20A,PADRAO BRASILEIRO,COM PLACA FOSFORESCENTE,INCLUSIVE ABERTURA E FECHAMENTO DE RASGO EM ALVENARIA</t>
  </si>
  <si>
    <t>5.7.3</t>
  </si>
  <si>
    <t>15.015.0280-0</t>
  </si>
  <si>
    <t>INSTALACAO DE UM CONJUNTO DE 2 TOMADAS,EMBUTIDO NA ALVENARIA,EQUIVALENTE A 3 VARAS DE ELETRODUTO DE PVC RIGIDO DE 1/2",27,00M DE FIO 2,5MM2,CAIXAS,CONEXOES E TOMADAS DE EMBUTIR 2P+T,10A,COM PLACA FOSFORESCENTE,INCLUSIVE ABERTURA E FECHAMENTO DE RASGO EM ALVENARIA</t>
  </si>
  <si>
    <t>5.7.4</t>
  </si>
  <si>
    <t>15.015.0026-0</t>
  </si>
  <si>
    <t>INSTALACAO DE PONTO DE LUZ,APARENTE,EQUIVALENTE A 2 VARAS DE ELETRODUTO DE PVC RIGIDO DE 1/2",12,00M DE FIO 2,5MM2,CAIXAS,CONEXOES,LUVAS,CURVA E INTERRUPTOR DE SOBREPOR</t>
  </si>
  <si>
    <t>5.7.5</t>
  </si>
  <si>
    <t>15.015.0025-0</t>
  </si>
  <si>
    <t>INSTALACAO DE PONTO DE LUZ,EMBUTIDO NA LAJE,EQUIVALENTE A 2 VARAS DE ELETRODUTO DE PVC RIGIDO DE 1/2",12,00M DE FIO 2,5MM2,CAIXAS,CONEXOES,LUVAS,CURVA E INTERRUPTOR DE EMBUTIR COMPLACA FOSFORESCENTE,INCLUSIVE ABERTURA E FECHAMENTO DE RASGOEM ALVENARIA</t>
  </si>
  <si>
    <t>5.7.6</t>
  </si>
  <si>
    <t>15.007.0511-0</t>
  </si>
  <si>
    <t>QUADRO DE DISTRIBUICAO DE ENERGIA,100A,PARA DISJUNTORES TERMO-MAGNETICOS UNIPOLARES,DE EMBUTIR,COM PORTA E BARRAMENTOS DE FASE,NEUTRO E TERRA,TRIFASICO,PARA INSTALACAO DE ATE 32 DISJUNTORES COM DISPOSITIVO PARA CHAVE GERAL.FORNECIMENTO E COLOCACAO</t>
  </si>
  <si>
    <t>5.7.7</t>
  </si>
  <si>
    <t>15.007.0575-0</t>
  </si>
  <si>
    <t>DISJUNTOR TERMOMAGNETICO,BIPOLAR,DE 10 A 32A,3KA,MODELO DIN,TIPO C.FORNECIMENTO E COLOCACAO</t>
  </si>
  <si>
    <t>5.7.8</t>
  </si>
  <si>
    <t>15.007.0576-0</t>
  </si>
  <si>
    <t>DISJUNTOR TERMOMAGNETICO,BIPOLAR,DE 40 A 63A,3KA,MODELO DIN,TIPO C.FORNECIMENTO E COLOCACAO</t>
  </si>
  <si>
    <t>5.7.9</t>
  </si>
  <si>
    <t>15.007.0577-0</t>
  </si>
  <si>
    <t>DISJUNTOR TERMOMAGNETICO,BIPOLAR,DE 70A,3KA,MODELO DIN,TIPO C.FORNECIMENTO E COLOCACAO</t>
  </si>
  <si>
    <t>5.7.10</t>
  </si>
  <si>
    <t>15.015.0203-0</t>
  </si>
  <si>
    <t>INSTALACAO DE PONTO DE TELEFONE E LOGICA,COMPREENDENDO:2 VARAS DE ELETRODUTO DE 3/4",CONEXOES E CAIXAS,EXCLUSIVE CABOS OU FIOS</t>
  </si>
  <si>
    <t>5.7.11</t>
  </si>
  <si>
    <t>15.004.0064-0</t>
  </si>
  <si>
    <t>INSTALACAO E ASSENTAMENTO DE LAVATORIO DE 2 TORNEIRAS(EXCLUSIVE FORNECIMENTO DO APARELHO),COMPREENDENDO:3,00M DE TUBO DEPVC DE 25MM,2,00M DE TUBO DE PVC DE 40MM E CONEXOES</t>
  </si>
  <si>
    <t>5.7.12</t>
  </si>
  <si>
    <t>15.004.0090-0</t>
  </si>
  <si>
    <t>INSTALACAO E COLOCACAO DE TORNEIRA PARA JARDIM OU DE LAVAGEM(EXCLUSIVE FORNECIMENTO DA TORNEIRA),COMPREENDENDO: 2,00M DETUBO DE PVC DE 20MM E CONEXOES</t>
  </si>
  <si>
    <t>5.7.13</t>
  </si>
  <si>
    <t>15.004.0170-0</t>
  </si>
  <si>
    <t>RALO SECO(SIMPLES)DE PVC(100X53)X40MM,COM GRELHA,COMPREENDENDO:EFLUENTE DE 40MM SOLDAVEL EM PVC,COM 2,00M DE EXTENSAO E LIGACAO AO RALO SIFONADO.FORNECIMENTO E INSTALACAO</t>
  </si>
  <si>
    <t>5.7.14</t>
  </si>
  <si>
    <t>15.045.0110-0</t>
  </si>
  <si>
    <t>ABERTURA E FECHAMENTO MANUAL DE RASGO EM ALVENARIA,PARA PASSAGEM DE TUBOS E DUTOS,COM DIAMETRO DE 1/2" A 1"</t>
  </si>
  <si>
    <t>5.7.15</t>
  </si>
  <si>
    <t>89865</t>
  </si>
  <si>
    <t>TUBO, PVC, SOLDÁVEL, DN 25MM, INSTALADO EM DRENO DE AR-CONDICIONADO - FORNECIMENTO E INSTALAÇÃO. AF_08/2022</t>
  </si>
  <si>
    <t>5.7.16</t>
  </si>
  <si>
    <t>89867</t>
  </si>
  <si>
    <t>JOELHO 45 GRAUS, PVC, SOLDÁVEL, DN 25MM, INSTALADO EM DRENO DE AR-CONDICIONADO - FORNECIMENTO E INSTALAÇÃO. AF_08/2022</t>
  </si>
  <si>
    <t>5.7.17</t>
  </si>
  <si>
    <t>89866</t>
  </si>
  <si>
    <t>JOELHO 90 GRAUS, PVC, SOLDÁVEL, DN 25MM, INSTALADO EM DRENO DE AR-CONDICIONADO - FORNECIMENTO E INSTALAÇÃO. AF_08/2022</t>
  </si>
  <si>
    <t>5.7.18</t>
  </si>
  <si>
    <t>15.005.0201-0</t>
  </si>
  <si>
    <t>INSTALACAO E ASSENTAMENTO DE AR CONDICIONADO TIPO SPLIT DE 12000 BTU'S,COM 1 CONDENSADOR E 1 EVAPORADOR,(VIDE FORNECIMENTO DO APARELHO NA FAMILIA 18.030)INCLUSIVE ACESSORIOS DE FIXACAO,EXCLUSIVE ALIMENTACAO ELETRICA E INTERLIGACAO AO CONDENSADOR/EVAPORADOR (VIDE ITEM 15.005.0255)</t>
  </si>
  <si>
    <t>5.7.19</t>
  </si>
  <si>
    <t>15.005.0255-0</t>
  </si>
  <si>
    <t>TUBULACAO EM COBRE PARA INTERLIGACAO DE SPLIT SYSTEM AO CONDENSADOR/EVAPORADOR,INCLUSIVE ISOLAMENTO TERMICO,ALIMENTACAO ELETRICA,CONEXOES E FIXACAO,PARA APARELHOS ATE 48000 BTU'S.FORNECIMENTO E INSTALACAO</t>
  </si>
  <si>
    <t>5.8</t>
  </si>
  <si>
    <t>PINTURAS</t>
  </si>
  <si>
    <t>5.8.1</t>
  </si>
  <si>
    <t>17.018.0115-0</t>
  </si>
  <si>
    <t>PINTURA COM TINTA LATEX SEMIBRILHANTE,FOSCA OU ACETINADA,CLASSIFICACAO PREMIUM OU STANDARD (NBR 15079),PARA INTERIOR E EXTERIOR,BRANCA OU COLORIDA,SOBRE TIJOLO,CONCRETO LISO,CIMENTO SEM AMIANTO,E REVESTIMENTO,INCLUSIVE LIXAMENTO,UMA DEMAO DE SELADOR ACRILICO,DUAS DEMAOS DE MASSA ACRILICA E DUAS DEMAOS DE ACABAMENTO</t>
  </si>
  <si>
    <t>5.9</t>
  </si>
  <si>
    <t>APARELHOS HIDRÁULICOS, SANITÁRIOS, ELÉTRICOS, MECÂNICOS E ESPORTIVOS</t>
  </si>
  <si>
    <t>5.9.1</t>
  </si>
  <si>
    <t>18.081.0051-0</t>
  </si>
  <si>
    <t>BANCA DE GRANITO CINZA CORUMBA,COM 2CM DE ESPESSURA,COM ABERTURA PARA 2 CUBAS (EXCLUSIVE ESTAS),SOBRE APOIOS DE ALVENARIA DE MEIA VEZ E VERGA DE CONCRETO,SEM REVESTIMENTO.FORNECIMENTO E COLOCACAO</t>
  </si>
  <si>
    <t>5.9.2</t>
  </si>
  <si>
    <t>18.081.0105-0</t>
  </si>
  <si>
    <t>FRONTISPICIO DE GRANITO CINZA CORUMBA,COM SECAO DE 10X2CM, INCLUSIVE REJUNTAMENTO.FORNECIMENTO E COLOCACAO</t>
  </si>
  <si>
    <t>5.9.3</t>
  </si>
  <si>
    <t>18.016.0042-0</t>
  </si>
  <si>
    <t>CUBA DUPLA DE ACO INOXIDAVEL,MEDINDO APROXIMADAMENTE (820X340X150)MM,EM CHAPA 20.304,COM 2 VALVULAS DE ESCOAMENTO TIPO AMERICANA 1623,2 SIFOES 1680 1.1/2" X 1.1/2",EXCLUSIVE TORNEIRA.FORNECIMENTO E COLOCACAO</t>
  </si>
  <si>
    <t>5.9.4</t>
  </si>
  <si>
    <t>86909</t>
  </si>
  <si>
    <t>TORNEIRA CROMADA TUBO MÓVEL, DE MESA, 1/2? OU 3/4?, PARA PIA DE COZINHA, PADRÃO ALTO - FORNECIMENTO E INSTALAÇÃO. AF_01/2020</t>
  </si>
  <si>
    <t>5.9.5</t>
  </si>
  <si>
    <t>18.027.0430-0</t>
  </si>
  <si>
    <t>LUMINARIA DE EMBUTIR,FIXADA EM GESSO,PARA LAMPADA LED DE 25W (INCLUSIVE LAMPADA).FORNECIMENTO E COLOCACAO</t>
  </si>
  <si>
    <t>5.9.6</t>
  </si>
  <si>
    <t>18.027.0304-0</t>
  </si>
  <si>
    <t>LUMINARIA DE SOBREPOR,FIXADA EM LAJE OU FORRO,TIPO CALHA,CHANFRADA OU PRISMATICA,COMPLETA,EQUIPADA COM REATOR ELETRONICODE ALTO FATOR DE POTENCIA E LAMPADA FLUORESCENTE DE 1X36W.FORNECIMENTO E COLOCACAO</t>
  </si>
  <si>
    <t>5.9.7</t>
  </si>
  <si>
    <t>18.027.0434-0</t>
  </si>
  <si>
    <t>LUMINARIA TIPO SPOT,DIRECIONAL,EXCLUSIVE LAMPADA.FORNECIMENTO E COLOCACAO</t>
  </si>
  <si>
    <t>5.9.8</t>
  </si>
  <si>
    <t>15.020.0153-0</t>
  </si>
  <si>
    <t>LAMPADA LED,BULBO,A60,7W,100/240V,BASE E-27.FORNECIMENTO E COLOCACAO</t>
  </si>
  <si>
    <t>6</t>
  </si>
  <si>
    <t>AMBULATÓRIO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</si>
  <si>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</si>
  <si>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</si>
  <si>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</si>
  <si>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</si>
  <si>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</si>
  <si>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</si>
  <si>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</si>
  <si>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</si>
  <si>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</si>
  <si>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05.001.0001-0</t>
  </si>
  <si>
    <t>DEMOLICAO MANUAL DE CONCRETO SIMPLES COM EMPILHAMENTO LATERAL DENTRO DO CANTEIRO DE SERVICO</t>
  </si>
  <si>
    <t>6.1.9</t>
  </si>
  <si>
    <t>6.1.10</t>
  </si>
  <si>
    <t>6.2</t>
  </si>
  <si>
    <t>6.2.1</t>
  </si>
  <si>
    <t>6.2.2</t>
  </si>
  <si>
    <t>6.2.3</t>
  </si>
  <si>
    <t>6.2.4</t>
  </si>
  <si>
    <t>6.3</t>
  </si>
  <si>
    <t>6.3.1</t>
  </si>
  <si>
    <t>6.4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</si>
  <si>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</si>
  <si>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</si>
  <si>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</si>
  <si>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</si>
  <si>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</si>
  <si>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</si>
  <si>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</si>
  <si>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</si>
  <si>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</si>
  <si>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6.5</t>
  </si>
  <si>
    <t>6.5.1</t>
  </si>
  <si>
    <t>6.5.2</t>
  </si>
  <si>
    <t>6.5.3</t>
  </si>
  <si>
    <t>6.5.4</t>
  </si>
  <si>
    <t>6.6</t>
  </si>
  <si>
    <t>6.6.1</t>
  </si>
  <si>
    <t>6.6.2</t>
  </si>
  <si>
    <t>6.6.3</t>
  </si>
  <si>
    <t>6.6.4</t>
  </si>
  <si>
    <t>15.004.0063-0</t>
  </si>
  <si>
    <t>INSTALACAO E ASSENTAMENTO DE LAVATORIO DE UMA TORNEIRA(EXCLUSIVE FORNECIMENTO DO APARELHO),COMPREENDENDO:3,00M DE TUBO DE PVC DE 25MM,2,00M DE TUBO DE PVC DE 40MM E CONEXOES</t>
  </si>
  <si>
    <t>6.6.5</t>
  </si>
  <si>
    <t>6.6.6</t>
  </si>
  <si>
    <t>6.6.7</t>
  </si>
  <si>
    <t>6.6.8</t>
  </si>
  <si>
    <t>6.6.9</t>
  </si>
  <si>
    <t>6.6.10</t>
  </si>
  <si>
    <t>6.6.11</t>
  </si>
  <si>
    <t>6.7</t>
  </si>
  <si>
    <t>6.7.1</t>
  </si>
  <si>
    <t>6.8</t>
  </si>
  <si>
    <t>6.8.1</t>
  </si>
  <si>
    <t>18.081.0050-0</t>
  </si>
  <si>
    <t>BANCA DE GRANITO CINZA CORUMBA,COM 2CM DE ESPESSURA,COM ABERTURA PARA 1 CUBA (EXCLUSIVE ESTA),SOBRE APOIOS DE ALVENARIA DE MEIA VEZ E VERGA DE CONCRETO,SEM REVESTIMENTO.FORNECIMENTO E COLOCACAO</t>
  </si>
  <si>
    <t>6.8.2</t>
  </si>
  <si>
    <t>6.8.3</t>
  </si>
  <si>
    <t>86938</t>
  </si>
  <si>
    <t>CUBA DE EMBUTIR OVAL EM LOUÇA BRANCA, 35 X 50CM OU EQUIVALENTE, INCLUSO VÁLVULA E SIFÃO TIPO GARRAFA EM METAL CROMADO - FORNECIMENTO E INSTALAÇÃO. AF_01/2020</t>
  </si>
  <si>
    <t>6.8.4</t>
  </si>
  <si>
    <t>86915</t>
  </si>
  <si>
    <t>TORNEIRA CROMADA DE MESA, 1/2? OU 3/4?, PARA LAVATÓRIO, PADRÃO MÉDIO - FORNECIMENTO E INSTALAÇÃO. AF_01/2020</t>
  </si>
  <si>
    <t>6.8.5</t>
  </si>
  <si>
    <t>6.8.6</t>
  </si>
  <si>
    <t>18.026.0030-0</t>
  </si>
  <si>
    <t>APARELHO DE AR CONDICIONADO DE 12.000BTU,1HP,COM CONTROLE REMOTO.FORNECIMENTO</t>
  </si>
  <si>
    <t>7</t>
  </si>
  <si>
    <t>ESPAÇO INFANTIL</t>
  </si>
  <si>
    <t>7.1</t>
  </si>
  <si>
    <t>7.1.1</t>
  </si>
  <si>
    <t>7.1.2</t>
  </si>
  <si>
    <t>7.1.3</t>
  </si>
  <si>
    <t>7.1.4</t>
  </si>
  <si>
    <t>7.1.5</t>
  </si>
  <si>
    <t>7.1.6</t>
  </si>
  <si>
    <t>7.2</t>
  </si>
  <si>
    <t>7.2.1</t>
  </si>
  <si>
    <t>7.3</t>
  </si>
  <si>
    <t>7.3.1</t>
  </si>
  <si>
    <t>7.4</t>
  </si>
  <si>
    <t>7.4.1</t>
  </si>
  <si>
    <t>7.4.2</t>
  </si>
  <si>
    <t>7.4.3</t>
  </si>
  <si>
    <t>7.4.4</t>
  </si>
  <si>
    <t>7.4.5</t>
  </si>
  <si>
    <t>13.365.0100-0</t>
  </si>
  <si>
    <t>CHAPIM/TESTEIRA EM GRANITO CINZA CORUMBA,SERRADO,10CM DE LARGURA E ESPESSURA DE 2CM, ASSENTE EM PAREDE EM OSSO, COM ARGAMASSA DE CIMENTO, AREIA E SAIBRO NO TRACO 1:2:2 E NATA DE CIMENTO,SOBRE CHAPISCO DE CIMENTO E AREIA NO TRACO 1:3(INCLUSIVE ESTE) E REJUNTAMENTO PRONTO</t>
  </si>
  <si>
    <t>7.4.6</t>
  </si>
  <si>
    <t>7.5</t>
  </si>
  <si>
    <t>7.5.1</t>
  </si>
  <si>
    <t>14.003.0231-0</t>
  </si>
  <si>
    <t>PORTA ALUMINIO ANODIZADO EM BRONZE OU PRETO,PERFIL SERIE 25, EM LAMBRI HORIZONTAL, EXCLUSIVE FECHADURA. FORNECIMENTO E COLOCACAO</t>
  </si>
  <si>
    <t>7.5.2</t>
  </si>
  <si>
    <t>7.6</t>
  </si>
  <si>
    <t>7.6.1</t>
  </si>
  <si>
    <t>7.6.2</t>
  </si>
  <si>
    <t>7.6.3</t>
  </si>
  <si>
    <t>7.6.4</t>
  </si>
  <si>
    <t>7.7</t>
  </si>
  <si>
    <t>7.7.1</t>
  </si>
  <si>
    <t>7.8</t>
  </si>
  <si>
    <t>7.8.1</t>
  </si>
  <si>
    <t>8</t>
  </si>
  <si>
    <t>VARANDA DE JOGOS</t>
  </si>
  <si>
    <t>8.1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</si>
  <si>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</si>
  <si>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</si>
  <si>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</si>
  <si>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</si>
  <si>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</si>
  <si>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</si>
  <si>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</si>
  <si>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</si>
  <si>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</si>
  <si>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</t>
  </si>
  <si>
    <t>8.2.1</t>
  </si>
  <si>
    <t>8.2.2</t>
  </si>
  <si>
    <t>8.2.3</t>
  </si>
  <si>
    <t>8.2.4</t>
  </si>
  <si>
    <t>8.3</t>
  </si>
  <si>
    <t>8.3.1</t>
  </si>
  <si>
    <t>8.3.2</t>
  </si>
  <si>
    <t>8.4</t>
  </si>
  <si>
    <t>8.4.1</t>
  </si>
  <si>
    <t>8.4.2</t>
  </si>
  <si>
    <t>8.4.3</t>
  </si>
  <si>
    <t>8.4.4</t>
  </si>
  <si>
    <t>8.4.5</t>
  </si>
  <si>
    <t>8.4.6</t>
  </si>
  <si>
    <t>8.5</t>
  </si>
  <si>
    <t>8.5.1</t>
  </si>
  <si>
    <t>8.5.2</t>
  </si>
  <si>
    <t>8.5.3</t>
  </si>
  <si>
    <t>8.5.4</t>
  </si>
  <si>
    <t>8.6</t>
  </si>
  <si>
    <t>8.6.1</t>
  </si>
  <si>
    <t>8.7</t>
  </si>
  <si>
    <t>8.7.1</t>
  </si>
  <si>
    <t>9</t>
  </si>
  <si>
    <t>FACHADAS</t>
  </si>
  <si>
    <t>9.1</t>
  </si>
  <si>
    <t>9.1.1</t>
  </si>
  <si>
    <t>9.1.2</t>
  </si>
  <si>
    <t>9.1.3</t>
  </si>
  <si>
    <t>9.1.4</t>
  </si>
  <si>
    <t>9.1.5</t>
  </si>
  <si>
    <t>05.005.0051-0</t>
  </si>
  <si>
    <t>TELA DE POLIPROPILENO PARA PROTECAO DE FACHADAS AMARRADA EM ANDAIME,EXCLUSIVE ESTE,COM UTILIZACAO DE 2 VEZES,INCLUSIVE COSTURA DA TELA SE NECESSARIO.FORNECIMENTO E COLOCACAO</t>
  </si>
  <si>
    <t>9.2</t>
  </si>
  <si>
    <t>9.2.1</t>
  </si>
  <si>
    <t>9.3</t>
  </si>
  <si>
    <t>9.3.1</t>
  </si>
  <si>
    <t>13.022.0045-0</t>
  </si>
  <si>
    <t>REVESTIMENTO DE PAREDES COM PASTILHA CERAMICA,COM MEDIDAS EM TORNO DE (7,5X7,5)CM,ASSENTE CONFORME ITEM 13.025.0016</t>
  </si>
  <si>
    <t>9.4</t>
  </si>
  <si>
    <t>9.4.1</t>
  </si>
  <si>
    <t>9.5</t>
  </si>
  <si>
    <t>9.5.1</t>
  </si>
  <si>
    <t>9.6</t>
  </si>
  <si>
    <t>9.6.1</t>
  </si>
  <si>
    <t>97605</t>
  </si>
  <si>
    <t>LUMINÁRIA ARANDELA TIPO MEIA LUA, DE SOBREPOR, COM 1 LÂMPADA LED DE 6 W, SEM REATOR - FORNECIMENTO E INSTALAÇÃO. AF_02/2020</t>
  </si>
  <si>
    <t>VALOR BDI TOTAL:</t>
  </si>
  <si>
    <t>VALOR ORÇAMENTO:</t>
  </si>
  <si>
    <t>VALOR TOTAL:</t>
  </si>
  <si>
    <t>10</t>
  </si>
  <si>
    <t>Benefícios e Despesas Indiretas (BDI)</t>
  </si>
  <si>
    <t>1.1. 14610 - MAO-DE-OBRA DE ENGENHEIRO PLENO, INCLUSIVE ENCARGOS SOCIAIS (H)</t>
  </si>
  <si>
    <t>QTD</t>
  </si>
  <si>
    <t>RESPONSÁVEL TÉCNICO</t>
  </si>
  <si>
    <t>16</t>
  </si>
  <si>
    <t>1.3. 14662 - MAO DE OBRA DE ENCARREGADO DE OBRA, INCLUSIVE ENCARGOS SOCIAIS (H)</t>
  </si>
  <si>
    <t>RESIDENTE NA OBRA</t>
  </si>
  <si>
    <t>176*2</t>
  </si>
  <si>
    <t>1.2. MP 15.05.0250 (/) - Engenheiro mecanico ou eletricista de instalacao e manutencao de equipamentos (Ar Condicionado central Self / Exp. direta, Caldeira, Gerador, Subestacao e Elevador), inclusive encargos sociais e insalubridade. (h)</t>
  </si>
  <si>
    <t>SISTEMA REFRIGERAÇÃO</t>
  </si>
  <si>
    <t>8,00</t>
  </si>
  <si>
    <t>2.1. 02.006.0010-0 - ALUGUEL DE CONTAINER PARA ESCRITORIO,MEDINDO 2,20M LARGURA,6,20M COMPRIMENTO E 2,50M ALTURA,COMPOSTO DE CHAPAS DE ACO C/NERVURAS TRAPEZOIDAIS,ISOLAMENTO TERMO-ACUSTICO NO FORRO,CHASSIS REFORCADO E PISO EM COMPENSADO NAVAL, INCLUINDO INSTALACOES ELETRICAS,EXCLUSIVE TRANSPORTE(VIDE ITEM 04.005.0300) ECARGA E DESCARGA(VIDE ITEM 04.013.0015) (UNXMES)</t>
  </si>
  <si>
    <t>ALMOXARIFADO</t>
  </si>
  <si>
    <t>1*2</t>
  </si>
  <si>
    <t>2.2. 02.002.0010-0 - TAPUME DE VEDACAO OU PROTECAO,EXECUTADO COM TELHAS TRAPEZOIDAIS DE ACO GALVANIZADO,ESPESSURA DE 0,5MM,ESTAS COM 2 VEZES DE UTILIZACAO,INCLUSIVE ENGRADAMENTO DE MADEIRA,UTILIZADO 2VEZES E PINTURA ESMALTE SINTETICO NA FACE EXTERNA (M2)</t>
  </si>
  <si>
    <t>FECHAMENTO DA OBRA</t>
  </si>
  <si>
    <t>(7,45+4,45+21,96+4+4)*2,20</t>
  </si>
  <si>
    <t>2.3. 02.020.0001-0 - PLACA DE IDENTIFICACAO DE OBRA PUBLICA,INCLUSIVE PINTURA E SUPORTES DE MADEIRA.FORNECIMENTO E COLOCACAO (M2)</t>
  </si>
  <si>
    <t>PLACA DE OBRAS</t>
  </si>
  <si>
    <t>(0,20*5)+(0,20*8)</t>
  </si>
  <si>
    <t>2.4. 02.030.0005-0 - PLACA DE SINALIZACAO PREVENTIVA PARA OBRA NA VIA PUBLICA,DE ACORDO COM A RESOLUCAO DA PREFEITURA-RJ, COMPREENDENDO FORNECIMENTO E PINTURA DA PLACA E DOS SUPORTES DE MADEIRA.FORNECIMENTO E COLOCACAO (UN)</t>
  </si>
  <si>
    <t xml:space="preserve">SINALIZAÇÃO </t>
  </si>
  <si>
    <t>2.5. 02.011.0014-0 - CERCA PROTETORA DE BORDA DE VALA OU OBRA,COM TELA PLASTICA NA COR LARANJA OU AMARELA,CONSIDERANDO 1 VEZ DE UTILIZACAO,INCLUSIVE APOIOS,FORNECIMENTO,COLOCACAO E RETIRADA (M2)</t>
  </si>
  <si>
    <t>PROTEÇÃO</t>
  </si>
  <si>
    <t>1,50*50</t>
  </si>
  <si>
    <t>3.1. 05.100.0900-0 - UNIDADE REF.P/COMPL.ADM LOCAL,CONSID:CONSUMO AGUA,TEL.ENERGIA ELETRICA,MAT.LIMPEZA E ESCRITORIO,COMPUTADORES,LICENCA OBRA,MOVEIS E UTENSILIOS,AR COND.BEBEDOURO,ART,RRT,FOTOGRAFIASUNIFORMES,DIARIAS,EXAMES ADMISSIONAIS PERIODICOS E DEMISSIONAIS,CURSO CAPACITACAO/TREINAMENTO E ITENS COMPLEMENTEM AS DESP.NECESS.EXCL.DESPESAS SUBSIDIOS ALIM.E TRANSPORTE PESSOAL (UR)</t>
  </si>
  <si>
    <t>SEGUNDO CADERNO ENCARGOS</t>
  </si>
  <si>
    <t>33336*0,05/31,73</t>
  </si>
  <si>
    <t>4.1. 100201 - TRANSPORTE HORIZONTAL COM CARRINHO DE MÃO, DE SACOS DE 50 KG (UNIDADE: KGXKM). AF_07/2019 (KGXKM)</t>
  </si>
  <si>
    <t>CIMENTO E SIMILARES</t>
  </si>
  <si>
    <t>5828,61*0,01</t>
  </si>
  <si>
    <t>4.2. 100222 - TRANSPORTE HORIZONTAL COM CARRINHO PLATAFORMA, DE CAIXA COM REVESTIMENTO CERÂMICO (UNIDADE: M2XKM). AF_07/2019 (M2XKM)</t>
  </si>
  <si>
    <t>REVESTIMENTOS</t>
  </si>
  <si>
    <t>(139,71+7,39+9,44+15)*0,01</t>
  </si>
  <si>
    <t>4.3. 100211 - TRANSPORTE HORIZONTAL COM CARRINHO DE MÃO, DE BLOCOS CERÂMICOS FURADOS NA HORIZONTAL DE 9X19X19CM (UNIDADE: BLOCOXKM). AF_07/2019 (UNXKM)</t>
  </si>
  <si>
    <t>TIJOLOS E COBOGOS</t>
  </si>
  <si>
    <t>1480*0,01</t>
  </si>
  <si>
    <t>4.4. 100227 - TRANSPORTE HORIZONTAL COM CARRINHO RACIONAL, DE LATA DE 18 LITROS (UNIDADE: LXKM). AF_07/2019 (LXKM)</t>
  </si>
  <si>
    <t>TINTAS E SEMELHANTES</t>
  </si>
  <si>
    <t>(36*18)*0,01</t>
  </si>
  <si>
    <t>4.5. 04.006.0014-1 - CARGA E DESCARGA MANUAL DE MATERIAL QUE EXIJA O CONCURSO DE MAIS DE UM SERVENTE PARA CADA PECA:VERGALHOES,VIGAS DE MADEIRA,CAIXAS E MEIOS-FIOS,EM CAMINHAO DE CARROCERIA FIXA A OLEODIESEL,COM CAPACIDADE UTIL DE 7,5T,INCLUSIVE O TEMPO DE CARGA,DESCARGA E MANOBRA (T)</t>
  </si>
  <si>
    <t>RETIRADA DE EQUIPAMENTOS, MOBILIÁRIOS, ESQUADRIAS ETC</t>
  </si>
  <si>
    <t>7,5</t>
  </si>
  <si>
    <t>4.6. 04.005.0300-0 - TRANSPORTE DE CONTAINER,SEGUNDO DESCRICAO DA FAMILIA 02.006,EXCLUSIVE CARGA E DESCARGA(VIDE ITEM 04.013.0015) (UNXKM)</t>
  </si>
  <si>
    <t>1*20</t>
  </si>
  <si>
    <t>4.7. 04.013.0015-0 - CARGA E DESCARGA DE CONTAINER,SEGUNDO DESCRICAO DA FAMILIA 02.006 (UN)</t>
  </si>
  <si>
    <t>5.1.1. 05.006.0001-1 - LOCACAO DE ANDAIME COM ELEMENTOS TUBULARES SOBRE SAPATAS FIXAS,CONSIDERANDO-SE A AREA DA PROJECAO VERTICAL DO ANDAIME E PAGO PELO TEMPO NECESSARIO A SUA UTILIZACAO,EXCLUSIVE TRANSPORTE DOS ELEMENTOS DO ANDAIME ATE A OBRA,PLATAFORMA OU PASSARELA DE PINHO,MONTAGEM E DESMONTAGEM DOS ANDAIMES (M2XMES)</t>
  </si>
  <si>
    <t>PORTARIA / SECRETARIA</t>
  </si>
  <si>
    <t>((6,46+5,16+4,45+4,14)*2,20)*1</t>
  </si>
  <si>
    <t>5.1.2. 05.008.0001-0 - MONTAGEM E DESMONTAGEM DE ANDAIME COM ELEMENTOS TUBULARES,CONSIDERANDO-SE A AREA VERTICAL RECOBERTA (M2)</t>
  </si>
  <si>
    <t>((6,46+5,16+4,45+4,14)*2,20)</t>
  </si>
  <si>
    <t>5.1.3. 05.005.0012-1 - PLATAFORMA OU PASSARELA DE MADEIRA DE 1�,CONSIDERANDO-SE APROVEITAMENTO DA MADEIRA 20 VEZES,EXCLUSIVE ANDAIME OU OUTRO SUPORTE E MOVIMENTACAO(VIDE ITEM 05.008.0008) (M2)</t>
  </si>
  <si>
    <t>5.1.4. 05.008.0008-1 - MOVIMENTACAO VERTICAL OU HORIZONTAL DE PLATAFORMA OU PASSARELA (M2)</t>
  </si>
  <si>
    <t>5.1.5. 05.001.0134-0 - ARRANCAMENTO DE PORTAS,JANELAS E CAIXILHOS DE AR CONDICIONADO OU OUTROS (UN)</t>
  </si>
  <si>
    <t>JANELAS</t>
  </si>
  <si>
    <t>PORTAS</t>
  </si>
  <si>
    <t>5.1.6. 05.001.0023-0 - DEMOLICAO MANUAL DE ALVENARIA DE TIJOLOS FURADOS,INCLUSIVE EMPILHAMENTO LATERAL DENTRO DO CANTEIRO DE SERVICO (M3)</t>
  </si>
  <si>
    <t>PORTARIA</t>
  </si>
  <si>
    <t>((6,46*2,87)+(1,49*2,87)+(1,49*2,57*2)+(1,01*2,57)-(0,80*2,10)-(0,70*2,10)-(1,0*0,50)-(0,56*0,50)*0,20)</t>
  </si>
  <si>
    <t>5.1.7. 05.001.0021-0 - DEMOLICAO A PONTEIRO,DE BASE SUPORTE,CONTRAPISO,CAMADA REGULARIZADORA OU DE ASSENTAMENTO DE TACOS,CERAMICAS E AZULEJOS,COM ESPESSURA ATE 4CM (M2)</t>
  </si>
  <si>
    <t>18,15</t>
  </si>
  <si>
    <t>7,16</t>
  </si>
  <si>
    <t>CIRCULAÇÃO PISO/CONTRAPISO</t>
  </si>
  <si>
    <t>1,78</t>
  </si>
  <si>
    <t>5.1.8. PJ 40.05.0050 (/) - Arrancamento e replantio de arbusto com ate 2m de altura. (un)</t>
  </si>
  <si>
    <t>JARDINEIRA</t>
  </si>
  <si>
    <t>5.1.9. 05.001.0365-0 - LIMPEZA DE PISOS CERAMICO,MARMORE OU GRANITO (SEM POLIMENTO) (M2)</t>
  </si>
  <si>
    <t>RECEPÇÃO</t>
  </si>
  <si>
    <t>12,88+15,65</t>
  </si>
  <si>
    <t>SECRETARIA</t>
  </si>
  <si>
    <t>21,32</t>
  </si>
  <si>
    <t>5.1.10. 05.001.0350-0 - LIMPEZA DE VIDROS,FEITA NOS DOIS LADOS,CONTADO UM LADO (M2)</t>
  </si>
  <si>
    <t>JANELAS J13</t>
  </si>
  <si>
    <t>3,20*1*2</t>
  </si>
  <si>
    <t>5.2.1. 04.020.0122-0 - TRANSPORTE DE ANDAIME TUBULAR,CONSIDERANDO-SE A AREA DE PROJECAO VERTICAL DO ANDAIME,EXCLUSIVE CARGA,DESCARGA E TEMPO DEESPERA DO CAMINHAO(VIDE ITEM 04.021.0010) (M2XKM)</t>
  </si>
  <si>
    <t>((6,46+5,16+4,45+4,14)*2,20)*20</t>
  </si>
  <si>
    <t>5.2.2. 04.014.0095-0 - RETIRADA DE ENTULHO DE OBRA COM CACAMBA DE ACO TIPO CONTAINER COM 5M3 DE CAPACIDADE,INCLUSIVE CARREGAMENTO,TRANSPORTE E DESCARREGAMENTO.CUSTO POR UNIDADE DE CACAMBA E INCLUI A TAXA PARA DESCARGA EM LOCAIS AUTORIZADOS (UN)</t>
  </si>
  <si>
    <t>PORTARIA PAREDES</t>
  </si>
  <si>
    <t>((6,46*2,87)+(1,49*2,87)+(1,49*2,57*2)+(1,01*2,57)-(0,80*2,10)-(0,70*2,10)-(1,0*0,50)-(0,56*0,50)*0,20)/5</t>
  </si>
  <si>
    <t>PORTARIA PISO/CONTRAPISO</t>
  </si>
  <si>
    <t>7,16*0,04/5</t>
  </si>
  <si>
    <t>18,15*0,04/5</t>
  </si>
  <si>
    <t>1,78*0,04/5</t>
  </si>
  <si>
    <t>5.2.3. TC 10.05.0700 (/) - Disposicao final de materiais e residuos de obras em locais de operacao e disposicao final apropriados, autorizados e/ou licenciados pelos orgaos de licenciamento e de controle ambiental, medida por tonelada transportada, sendo comprovada conforme legislacao pertinente. (t)</t>
  </si>
  <si>
    <t>ENTULHOS CAÇAMBAS</t>
  </si>
  <si>
    <t>(6,09*5)*1,8</t>
  </si>
  <si>
    <t>5.2.4. 05.001.0170-0 - TRANSPORTE HORIZONTAL DE MATERIAL DE 1�CATEGORIA OU ENTULHO,EM CARRINHOS,A 10,00M DE DISTANCIA,INCLUSIVE CARGA A PA (M3)</t>
  </si>
  <si>
    <t>18,15*0,04</t>
  </si>
  <si>
    <t>7,16*0,04</t>
  </si>
  <si>
    <t>1,78*0,04</t>
  </si>
  <si>
    <t>5.3.1. 11.013.0105-0 - CONCRETO ARMADO,FCK=25MPA,INCLUINDO MATERIAIS PARA 1,00M3 DE CONCRETO(IMPORTADO DE USINA)ADENSADO E COLOCADO,12,00M2 DE AREA MOLDADA,FORMAS E ESCORAMENTO CONFORME ITENS 11.004.0022E 11.004.0035,80KG DE ACO CA-50,INCLUINDO MAO-DE-OBRA PARACORTE,DOBRAGEM,MONTAGEM E COLOCACAO NAS FORMAS (M3)</t>
  </si>
  <si>
    <t>RAMPAS E REFORÇOS</t>
  </si>
  <si>
    <t>1,00</t>
  </si>
  <si>
    <t>5.4.1. 12.003.0180-1 - ALVENARIA DE TIJOLOS CERAMICOS FURADOS 10X20X20CM ASSENTES COM ARGAMASSA DE CIMENTO,CAL HIDRATADA ADITIVADA E AREIA,NO TRACO 1:1:8,EM PAREDES DE MEIA VEZ(0,10M),DE SUPERFICIE CORRIDA,ATE 3,00M DE ALTURA E MEDIDA PELA AREA REAL (M2)</t>
  </si>
  <si>
    <t>(5,15+5,15+4,14*2,57)-(3,20*1*2)</t>
  </si>
  <si>
    <t>5.4.2. 12.006.0010-0 - PAREDE DE BLOCOS CERAMICOS VAZADOS(COBOGO),DE 10X10X10CM,ASSENTES COM ARGAMASSA DE CIMENTO E AREIA,NO TRACO 1:4,LEVANDO UM VERGALHAO DE 4,2MM EM CADA JUNTA HORIZONTAL,PRESO NAS EXTREMIDADES A ESTRUTURA OU ALVENARIA EXISTENTE (M2)</t>
  </si>
  <si>
    <t>DIVISÓRIA PORTARIA</t>
  </si>
  <si>
    <t>1,90*2,87</t>
  </si>
  <si>
    <t>5.5.1. 13.001.0015-0 - EMBOCO COM ARGAMASSA DE CIMENTO E AREIA,NO TRACO 1:1,5 COM 1,5CM DE ESPESSURA,INCLUSIVE CHAPISCO DE CIMENTO E AREIA,NO TRACO 1:3 (M2)</t>
  </si>
  <si>
    <t>(5,15*2,57)-(3,20*1)</t>
  </si>
  <si>
    <t>((5,15+5,15+4,14+4,14)*2,57)-(3,20*1*2)</t>
  </si>
  <si>
    <t>5.5.2. 13.301.0118-0 - CONTRAPISO,BASE OU CAMADA REGULARIZADORA EXECUTADA COM ARGAMASSA DE CIMENTO A AREIA,NO TRACO 1:4,NA ESPESSURA DE 1,5CM (M2)</t>
  </si>
  <si>
    <t>12,88</t>
  </si>
  <si>
    <t>15,65</t>
  </si>
  <si>
    <t>5.5.3. 13.331.0016-0 - REVESTIMENTO DE PISO CERAMICO EM PORCELANATO TECNICO NATURAL,ACABAMENTO DA BORDA RETIFICADO,PARA USO EM AREAS COMERCIAISCOM ACESSO PARA RUA,NO FORMATO (60X60)CM,CONFORME ABNT NBR16928,ASSENTES CONFORME ITEM 13.330.0010 (M2)</t>
  </si>
  <si>
    <t>5.5.4. 13.331.0050-0 - RODAPE COM CERAMICA EM PORCELANATO TECNICO NATURAL,COM 7,5 A 10CM DE ALTURA,ASSENTES CONFORME ITEM 13.025.0016 (M)</t>
  </si>
  <si>
    <t>6,46+5,45</t>
  </si>
  <si>
    <t>5,16+5,16+4,14+4,14-0,80</t>
  </si>
  <si>
    <t>5.5.5. 13.030.0290-0 - REVESTIMENTO DE PAREDES COM CERAMICA,COM MEDIDAS EM TORNO DE (32X57)CM,ASSENTE CONFORME ITEM 13.025.0016 (M2)</t>
  </si>
  <si>
    <t>(2,29+0,87)*1</t>
  </si>
  <si>
    <t>1,75*2,87</t>
  </si>
  <si>
    <t>5.5.6. 13.365.0175-0 - SOLEIRA EM GRANITO CINZA CORUMBA,2CM DE ESPESSURA,COM 2 POLIMENTOS,LARGURA DE 15CM, ASSENTE EM SUPERFICIE EM OSSO,COM NATA DE CIMENTO SOBRE ARGAMASSA DE CIMENTO,SAIBRO E AREIA,NO TRACO 1:2:2 E REJUNTAMENTO COM CIMENTO BRANCO E CORANTE (M)</t>
  </si>
  <si>
    <t>4,45+1,01+4,45</t>
  </si>
  <si>
    <t>0,80</t>
  </si>
  <si>
    <t>5.5.7. 13.365.0150-0 - PEITORIL EM GRANITO CINZA CORUMBA,2CM DE ESPESSURA,LARGURA DE 15 A 18CM,ASSENTADO COM NATA DE CIMENTO SOBRE ARGAMASSA DECIMENTO,SAIBRO E AREIA,NO TRACO 1:3:3 E REJUNTAMENTO COM CIMENTO BRANCO (M)</t>
  </si>
  <si>
    <t xml:space="preserve">SECRETARIA </t>
  </si>
  <si>
    <t>3,20*2</t>
  </si>
  <si>
    <t>5.5.8. 13.330.0023-0 - ASSENTAMENTO DE BANCADAS OU ILHARGAS,COM PLACAS DE MARMORE OU GRANITO,EXCLUSIVE ESTAS,EM SUPERFICIE EM OSSO,COM NATA DE CIMENTO SOBRE ARGAMASSA DE CIMENTO,AREIA E SAIBRO,NO TRACO 1:2:2,COM ESPESSURA MEDIA DE 3,5CM E REJUNTAMENTO DE CIMENTOBRANCO E CORANTE (M2)</t>
  </si>
  <si>
    <t>(2,89*0,60)+(0,87*0,60)</t>
  </si>
  <si>
    <t>5.5.9. 13.365.0087-0 - ESPELHO OU CHAPIM EM GRANITO CINZA CORUMBA,ESPESSURA DE 2CM,LARGURA DE 20CM,POLIDO E ASSENTE COMO EM 13.365.0083 (M)</t>
  </si>
  <si>
    <t>0,60+2,29+0,87+0,60</t>
  </si>
  <si>
    <t>5.5.10. 13.196.0085-0 - FORRO ESTRUTURADO MONOLITICO C/PLACA GESSO ACARTONADO,TIPO RU(RESISTENTE A UMIDADE),APLICADO SIST.DRYWALL,LARG.1200MM,ESP.12,5MM,C/TRAT.DE JUNTAS P/UNIFORMIZACAO DA SUPERFICIE,SENDO APARAFUSADA EM ESTRUT.ACO GALV.SUSPENSA POR MEIO DE PENDURAIS FIXADOS EM ESTRUTURA SUPERIOR,COM O PERIMETRO EXECUTADOCOM CANTONEIRAS DE ACO GALVANIZADO.FORNECIMENTO E COLOCACAO (M2)</t>
  </si>
  <si>
    <t>5.6.1. 14.003.0221-0 - PORTA DE ALUMINIO ANODIZADO EM BRONZE OU PRETO DE CORRER,EM PERFIS SERIE 30,COM CONTRAMARCO,CONFORME PROJETO N�6010/EMOP,EXCLUSIVE FECHADURA.FORNECIMENTO E COLOCACAO (M2)</t>
  </si>
  <si>
    <t>PORTA P5</t>
  </si>
  <si>
    <t>1,63*2,57</t>
  </si>
  <si>
    <t>PORTA P6</t>
  </si>
  <si>
    <t>2*2,25*2,70</t>
  </si>
  <si>
    <t>5.6.2. 14.004.0073-0 - VIDRO LAMINADO,COM ESPESSURA DE 10MM.FORNECIMENTO E COLOCACAO (M2)</t>
  </si>
  <si>
    <t>JANELA J1</t>
  </si>
  <si>
    <t>PORTA P1</t>
  </si>
  <si>
    <t>0,80*2,10</t>
  </si>
  <si>
    <t>5.6.3. 14.007.0266-0 - FERRAGENS PARA PORTAS DE ABRIR,DE FERRO OU ALUMINIO,CONSTANDO DE FORNECIMENTO DAS PECAS:-FECHADURA DE CILINDRO OVALADO PARA MONTANTES ESTREITOS,EM LATAO,ACABAMENTO CROMADO;-ESPELHORETANGULAR,EM LATAO,ACABAMENTO CROMADO OU ROSETA CIRCULAR EM LATAO,ACABAMENTO CROMADO;-MACANETA TIPO ALAVANCA,EM LATAO,ZAMAK OU ACO ZINCADO,ACABAMENTO CROMADO,EXCLUSIVE DOBRADICAS (UN)</t>
  </si>
  <si>
    <t>5.6.4. 14.007.0185-0 - FERRAGENS P/PORTAS(CONJUNTO COMPLETO) DE 2 FOLHAS C/BANDEIRA E 2 PAINES FIXOS LATERAIS DE VIDRO TEMPERADO DE 10MM,CONST.DE FORNECIMENTO SEM COLOCACAO(ESTA INCLUIDA NO FORNECIMENTOE COLOCACAO DO VIDRO), EXCLUSIVE MOLA HIDRAULICA DE PISO(VIDE ITEM 14.007.0190) (UN)</t>
  </si>
  <si>
    <t>5.6.5. 14.003.0164-0 - CAIXILHO FIXO DE ALUMINIO ANODIZADO PARA VIDRO EM BRONZE OU PRETO,SERIE 28.FORNECIMENTO E COLOCACAO (M2)</t>
  </si>
  <si>
    <t>5.6.6. 00038165 - FECHO / FECHADURA COM PUXADOR CONCHA, COM TRANCA TIPO TRAVA, PARA JANELA / PORTA DE CORRER (INCLUI TESTA, FECHADURA, PUXADOR) - COMPLETA (CJ)</t>
  </si>
  <si>
    <t>5.7.1. 15.015.0260-0 - INSTALACAO DE PONTO DE TOMADA,EMBUTIDO NA ALVENARIA,EQUIVALENTE A 2 VARAS DE ELETRODUTO DE PVC RIGIDO DE 1/2",18,00M DE FIO 2,5MM2,CAIXAS,CONEXOES E TOMADA DE EMBUTIR 2P+T,10A,COMPLACA FOSFORESCENTE,INCLUSIVE ABERTURA E FECHAMENTO DE RASGOEM ALVENARIA (UN)</t>
  </si>
  <si>
    <t>5.7.2. 15.015.0255-0 - INSTALACAO DE PONTO DE TOMADA,EMBUTIDO NA ALVENARIA,EQUIVALENTE A 2 VARAS DE ELETRODUTO DE PVC RIGIDO DE 3/4",18,00M DE FIO 2,5MM2,CAIXAS,CONEXOES E TOMADA DE EMBUTIR 2P+T,20A,PADRAO BRASILEIRO,COM PLACA FOSFORESCENTE,INCLUSIVE ABERTURA E FECHAMENTO DE RASGO EM ALVENARIA (UN)</t>
  </si>
  <si>
    <t>5.7.3. 15.015.0280-0 - INSTALACAO DE UM CONJUNTO DE 2 TOMADAS,EMBUTIDO NA ALVENARIA,EQUIVALENTE A 3 VARAS DE ELETRODUTO DE PVC RIGIDO DE 1/2",27,00M DE FIO 2,5MM2,CAIXAS,CONEXOES E TOMADAS DE EMBUTIR 2P+T,10A,COM PLACA FOSFORESCENTE,INCLUSIVE ABERTURA E FECHAMENTO DE RASGO EM ALVENARIA (UN)</t>
  </si>
  <si>
    <t>5.7.4. 15.015.0026-0 - INSTALACAO DE PONTO DE LUZ,APARENTE,EQUIVALENTE A 2 VARAS DE ELETRODUTO DE PVC RIGIDO DE 1/2",12,00M DE FIO 2,5MM2,CAIXAS,CONEXOES,LUVAS,CURVA E INTERRUPTOR DE SOBREPOR (UN)</t>
  </si>
  <si>
    <t>5.7.5. 15.015.0025-0 - INSTALACAO DE PONTO DE LUZ,EMBUTIDO NA LAJE,EQUIVALENTE A 2 VARAS DE ELETRODUTO DE PVC RIGIDO DE 1/2",12,00M DE FIO 2,5MM2,CAIXAS,CONEXOES,LUVAS,CURVA E INTERRUPTOR DE EMBUTIR COMPLACA FOSFORESCENTE,INCLUSIVE ABERTURA E FECHAMENTO DE RASGOEM ALVENARIA (UN)</t>
  </si>
  <si>
    <t>5.7.6. 15.007.0511-0 - QUADRO DE DISTRIBUICAO DE ENERGIA,100A,PARA DISJUNTORES TERMO-MAGNETICOS UNIPOLARES,DE EMBUTIR,COM PORTA E BARRAMENTOS DE FASE,NEUTRO E TERRA,TRIFASICO,PARA INSTALACAO DE ATE 32 DISJUNTORES COM DISPOSITIVO PARA CHAVE GERAL.FORNECIMENTO E COLOCACAO (UN)</t>
  </si>
  <si>
    <t>QUADRO DISTRIBUIÇÃO</t>
  </si>
  <si>
    <t>5.7.7. 15.007.0575-0 - DISJUNTOR TERMOMAGNETICO,BIPOLAR,DE 10 A 32A,3KA,MODELO DIN,TIPO C.FORNECIMENTO E COLOCACAO (UN)</t>
  </si>
  <si>
    <t>ILUMINAÇÃO</t>
  </si>
  <si>
    <t>AFINS</t>
  </si>
  <si>
    <t>5.7.8. 15.007.0576-0 - DISJUNTOR TERMOMAGNETICO,BIPOLAR,DE 40 A 63A,3KA,MODELO DIN,TIPO C.FORNECIMENTO E COLOCACAO (UN)</t>
  </si>
  <si>
    <t>TOMADAS</t>
  </si>
  <si>
    <t>5.7.9. 15.007.0577-0 - DISJUNTOR TERMOMAGNETICO,BIPOLAR,DE 70A,3KA,MODELO DIN,TIPO C.FORNECIMENTO E COLOCACAO (UN)</t>
  </si>
  <si>
    <t>GERAL</t>
  </si>
  <si>
    <t>5.7.10. 15.015.0203-0 - INSTALACAO DE PONTO DE TELEFONE E LOGICA,COMPREENDENDO:2 VARAS DE ELETRODUTO DE 3/4",CONEXOES E CAIXAS,EXCLUSIVE CABOS OU FIOS (UN)</t>
  </si>
  <si>
    <t>5.7.11. 15.004.0064-0 - INSTALACAO E ASSENTAMENTO DE LAVATORIO DE 2 TORNEIRAS(EXCLUSIVE FORNECIMENTO DO APARELHO),COMPREENDENDO:3,00M DE TUBO DEPVC DE 25MM,2,00M DE TUBO DE PVC DE 40MM E CONEXOES (UN)</t>
  </si>
  <si>
    <t>5.7.12. 15.004.0090-0 - INSTALACAO E COLOCACAO DE TORNEIRA PARA JARDIM OU DE LAVAGEM(EXCLUSIVE FORNECIMENTO DA TORNEIRA),COMPREENDENDO: 2,00M DETUBO DE PVC DE 20MM E CONEXOES (UN)</t>
  </si>
  <si>
    <t>5.7.13. 15.004.0170-0 - RALO SECO(SIMPLES)DE PVC(100X53)X40MM,COM GRELHA,COMPREENDENDO:EFLUENTE DE 40MM SOLDAVEL EM PVC,COM 2,00M DE EXTENSAO E LIGACAO AO RALO SIFONADO.FORNECIMENTO E INSTALACAO (UN)</t>
  </si>
  <si>
    <t>5.7.14. 15.045.0110-0 - ABERTURA E FECHAMENTO MANUAL DE RASGO EM ALVENARIA,PARA PASSAGEM DE TUBOS E DUTOS,COM DIAMETRO DE 1/2" A 1" (M)</t>
  </si>
  <si>
    <t>DRENO AR CONDICIONADO</t>
  </si>
  <si>
    <t>2,10</t>
  </si>
  <si>
    <t>5.7.15. 89865 - TUBO, PVC, SOLDÁVEL, DN 25MM, INSTALADO EM DRENO DE AR-CONDICIONADO - FORNECIMENTO E INSTALAÇÃO. AF_08/2022 (M)</t>
  </si>
  <si>
    <t>5.7.16. 89867 - JOELHO 45 GRAUS, PVC, SOLDÁVEL, DN 25MM, INSTALADO EM DRENO DE AR-CONDICIONADO - FORNECIMENTO E INSTALAÇÃO. AF_08/2022 (UN)</t>
  </si>
  <si>
    <t>2,00</t>
  </si>
  <si>
    <t>5.7.17. 89866 - JOELHO 90 GRAUS, PVC, SOLDÁVEL, DN 25MM, INSTALADO EM DRENO DE AR-CONDICIONADO - FORNECIMENTO E INSTALAÇÃO. AF_08/2022 (UN)</t>
  </si>
  <si>
    <t>5.7.18. 15.005.0201-0 - INSTALACAO E ASSENTAMENTO DE AR CONDICIONADO TIPO SPLIT DE 12000 BTU'S,COM 1 CONDENSADOR E 1 EVAPORADOR,(VIDE FORNECIMENTO DO APARELHO NA FAMILIA 18.030)INCLUSIVE ACESSORIOS DE FIXACAO,EXCLUSIVE ALIMENTACAO ELETRICA E INTERLIGACAO AO CONDENSADOR/EVAPORADOR (VIDE ITEM 15.005.0255) (UN)</t>
  </si>
  <si>
    <t>AR CONDICIONADO AMBULATÓRIO</t>
  </si>
  <si>
    <t>5.7.19. 15.005.0255-0 - TUBULACAO EM COBRE PARA INTERLIGACAO DE SPLIT SYSTEM AO CONDENSADOR/EVAPORADOR,INCLUSIVE ISOLAMENTO TERMICO,ALIMENTACAO ELETRICA,CONEXOES E FIXACAO,PARA APARELHOS ATE 48000 BTU'S.FORNECIMENTO E INSTALACAO (M)</t>
  </si>
  <si>
    <t>5.8.1. 17.018.0115-0 - PINTURA COM TINTA LATEX SEMIBRILHANTE,FOSCA OU ACETINADA,CLASSIFICACAO PREMIUM OU STANDARD (NBR 15079),PARA INTERIOR E EXTERIOR,BRANCA OU COLORIDA,SOBRE TIJOLO,CONCRETO LISO,CIMENTO SEM AMIANTO,E REVESTIMENTO,INCLUSIVE LIXAMENTO,UMA DEMAO DE SELADOR ACRILICO,DUAS DEMAOS DE MASSA ACRILICA E DUAS DEMAOS DE ACABAMENTO (M2)</t>
  </si>
  <si>
    <t>(6,46*2,57)+(5,45*2,57)-(3,20*1)</t>
  </si>
  <si>
    <t>(((5,15+5,15+4,14+4,14)*2,57)-(3,20+3,20)*1)-(0,80*2,10)</t>
  </si>
  <si>
    <t xml:space="preserve">  RECEPÇÃO TETO</t>
  </si>
  <si>
    <t xml:space="preserve"> RECEPÇÃO TETO</t>
  </si>
  <si>
    <t>SECRETARIA TETO</t>
  </si>
  <si>
    <t>5.9.1. 18.081.0051-0 - BANCA DE GRANITO CINZA CORUMBA,COM 2CM DE ESPESSURA,COM ABERTURA PARA 2 CUBAS (EXCLUSIVE ESTAS),SOBRE APOIOS DE ALVENARIA DE MEIA VEZ E VERGA DE CONCRETO,SEM REVESTIMENTO.FORNECIMENTO E COLOCACAO (M2)</t>
  </si>
  <si>
    <t>5.9.2. 18.081.0105-0 - FRONTISPICIO DE GRANITO CINZA CORUMBA,COM SECAO DE 10X2CM, INCLUSIVE REJUNTAMENTO.FORNECIMENTO E COLOCACAO (M)</t>
  </si>
  <si>
    <t>2,89+0,60+0,87</t>
  </si>
  <si>
    <t>5.9.3. 18.016.0042-0 - CUBA DUPLA DE ACO INOXIDAVEL,MEDINDO APROXIMADAMENTE (820X340X150)MM,EM CHAPA 20.304,COM 2 VALVULAS DE ESCOAMENTO TIPO AMERICANA 1623,2 SIFOES 1680 1.1/2" X 1.1/2",EXCLUSIVE TORNEIRA.FORNECIMENTO E COLOCACAO (UN)</t>
  </si>
  <si>
    <t>5.9.4. 86909 - TORNEIRA CROMADA TUBO MÓVEL, DE MESA, 1/2? OU 3/4?, PARA PIA DE COZINHA, PADRÃO ALTO - FORNECIMENTO E INSTALAÇÃO. AF_01/2020 (UN)</t>
  </si>
  <si>
    <t>5.9.6. 18.027.0304-0 - LUMINARIA DE SOBREPOR,FIXADA EM LAJE OU FORRO,TIPO CALHA,CHANFRADA OU PRISMATICA,COMPLETA,EQUIPADA COM REATOR ELETRONICODE ALTO FATOR DE POTENCIA E LAMPADA FLUORESCENTE DE 1X36W.FORNECIMENTO E COLOCACAO (UN)</t>
  </si>
  <si>
    <t>5.9.7. 18.027.0434-0 - LUMINARIA TIPO SPOT,DIRECIONAL,EXCLUSIVE LAMPADA.FORNECIMENTO E COLOCACAO (UN)</t>
  </si>
  <si>
    <t>20</t>
  </si>
  <si>
    <t>5.9.8. 15.020.0153-0 - LAMPADA LED,BULBO,A60,7W,100/240V,BASE E-27.FORNECIMENTO E COLOCACAO (UN)</t>
  </si>
  <si>
    <t>6.1.1. 05.006.0001-1 - LOCACAO DE ANDAIME COM ELEMENTOS TUBULARES SOBRE SAPATAS FIXAS,CONSIDERANDO-SE A AREA DA PROJECAO VERTICAL DO ANDAIME E PAGO PELO TEMPO NECESSARIO A SUA UTILIZACAO,EXCLUSIVE TRANSPORTE DOS ELEMENTOS DO ANDAIME ATE A OBRA,PLATAFORMA OU PASSARELA DE PINHO,MONTAGEM E DESMONTAGEM DOS ANDAIMES (M2XMES)</t>
  </si>
  <si>
    <t>(5,16+4,13)*2,20*1</t>
  </si>
  <si>
    <t>6.1.2. 05.008.0001-0 - MONTAGEM E DESMONTAGEM DE ANDAIME COM ELEMENTOS TUBULARES,CONSIDERANDO-SE A AREA VERTICAL RECOBERTA (M2)</t>
  </si>
  <si>
    <t>(5,16+4,13)*2,20</t>
  </si>
  <si>
    <t>6.1.3. 05.005.0012-1 - PLATAFORMA OU PASSARELA DE MADEIRA DE 1�,CONSIDERANDO-SE APROVEITAMENTO DA MADEIRA 20 VEZES,EXCLUSIVE ANDAIME OU OUTRO SUPORTE E MOVIMENTACAO(VIDE ITEM 05.008.0008) (M2)</t>
  </si>
  <si>
    <t>6.1.4. 05.008.0008-1 - MOVIMENTACAO VERTICAL OU HORIZONTAL DE PLATAFORMA OU PASSARELA (M2)</t>
  </si>
  <si>
    <t>6.1.5. 05.001.0134-0 - ARRANCAMENTO DE PORTAS,JANELAS E CAIXILHOS DE AR CONDICIONADO OU OUTROS (UN)</t>
  </si>
  <si>
    <t>ESQUADRIAS DIVISÓRIAS COZINHA</t>
  </si>
  <si>
    <t>6.1.6. 05.001.0023-0 - DEMOLICAO MANUAL DE ALVENARIA DE TIJOLOS FURADOS,INCLUSIVE EMPILHAMENTO LATERAL DENTRO DO CANTEIRO DE SERVICO (M3)</t>
  </si>
  <si>
    <t>BAR</t>
  </si>
  <si>
    <t>((8,52*1,20)+(5,45*1,20)+(1*2,57)+((0,60*1,20)*5)-(1*2,10)*0,2)</t>
  </si>
  <si>
    <t>6.1.7. 05.001.0021-0 - DEMOLICAO A PONTEIRO,DE BASE SUPORTE,CONTRAPISO,CAMADA REGULARIZADORA OU DE ASSENTAMENTO DE TACOS,CERAMICAS E AZULEJOS,COM ESPESSURA ATE 4CM (M2)</t>
  </si>
  <si>
    <t>43,87</t>
  </si>
  <si>
    <t>6.1.8. 05.001.0001-0 - DEMOLICAO MANUAL DE CONCRETO SIMPLES COM EMPILHAMENTO LATERAL DENTRO DO CANTEIRO DE SERVICO (M3)</t>
  </si>
  <si>
    <t>BALCÃO BAR</t>
  </si>
  <si>
    <t>(((3,20+4,14+4,13+2,36+1,86+5,45)*0,60)*0,15)</t>
  </si>
  <si>
    <t>6.1.9. 05.001.0365-0 - LIMPEZA DE PISOS CERAMICO,MARMORE OU GRANITO (SEM POLIMENTO) (M2)</t>
  </si>
  <si>
    <t>6.1.10. 05.001.0350-0 - LIMPEZA DE VIDROS,FEITA NOS DOIS LADOS,CONTADO UM LADO (M2)</t>
  </si>
  <si>
    <t>PORTAS P2 E P3</t>
  </si>
  <si>
    <t>(3,20*2,10)+(2,80*2,10)</t>
  </si>
  <si>
    <t>6.2.1. 04.020.0122-0 - TRANSPORTE DE ANDAIME TUBULAR,CONSIDERANDO-SE A AREA DE PROJECAO VERTICAL DO ANDAIME,EXCLUSIVE CARGA,DESCARGA E TEMPO DEESPERA DO CAMINHAO(VIDE ITEM 04.021.0010) (M2XKM)</t>
  </si>
  <si>
    <t>((5,16+4,13)*2,20)*20</t>
  </si>
  <si>
    <t>6.2.2. 04.014.0095-0 - RETIRADA DE ENTULHO DE OBRA COM CACAMBA DE ACO TIPO CONTAINER COM 5M3 DE CAPACIDADE,INCLUSIVE CARREGAMENTO,TRANSPORTE E DESCARREGAMENTO.CUSTO POR UNIDADE DE CACAMBA E INCLUI A TAXA PARA DESCARGA EM LOCAIS AUTORIZADOS (UN)</t>
  </si>
  <si>
    <t>BAR PAREDES</t>
  </si>
  <si>
    <t>((8,52*1,20)+(5,45*1,20)+(1*2,57)+((0,60*1,20)*5)-(1*2,10)*0,20)/5</t>
  </si>
  <si>
    <t>BAR PISO/CONTRAPISO</t>
  </si>
  <si>
    <t>43,87*0,04/5</t>
  </si>
  <si>
    <t xml:space="preserve">BALCÃO BAR </t>
  </si>
  <si>
    <t>1,9/5</t>
  </si>
  <si>
    <t>6.2.3. TC 10.05.0700 (/) - Disposicao final de materiais e residuos de obras em locais de operacao e disposicao final apropriados, autorizados e/ou licenciados pelos orgaos de licenciamento e de controle ambiental, medida por tonelada transportada, sendo comprovada conforme legislacao pertinente. (t)</t>
  </si>
  <si>
    <t>(5,23*5)*1,8</t>
  </si>
  <si>
    <t>6.2.4. 05.001.0170-0 - TRANSPORTE HORIZONTAL DE MATERIAL DE 1�CATEGORIA OU ENTULHO,EM CARRINHOS,A 10,00M DE DISTANCIA,INCLUSIVE CARGA A PA (M3)</t>
  </si>
  <si>
    <t>((8,52*1,20)+(5,45*1,20)+(1*2,57)+((0,60*1,20)*5)-(1*2,10)*0,20)</t>
  </si>
  <si>
    <t>43,87*0,04</t>
  </si>
  <si>
    <t>6.3.1. 12.003.0180-1 - ALVENARIA DE TIJOLOS CERAMICOS FURADOS 10X20X20CM ASSENTES COM ARGAMASSA DE CIMENTO,CAL HIDRATADA ADITIVADA E AREIA,NO TRACO 1:1:8,EM PAREDES DE MEIA VEZ(0,10M),DE SUPERFICIE CORRIDA,ATE 3,00M DE ALTURA E MEDIDA PELA AREA REAL (M2)</t>
  </si>
  <si>
    <t>(5,15+4,18*2,57)-(3,20*2,10)</t>
  </si>
  <si>
    <t>6.4.1. 13.001.0015-0 - EMBOCO COM ARGAMASSA DE CIMENTO E AREIA,NO TRACO 1:1,5 COM 1,5CM DE ESPESSURA,INCLUSIVE CHAPISCO DE CIMENTO E AREIA,NO TRACO 1:3 (M2)</t>
  </si>
  <si>
    <t>((5,15+5,15+4,18+4,18)*2,57)-(3,20*2,10)</t>
  </si>
  <si>
    <t>6.4.2. 13.301.0118-0 - CONTRAPISO,BASE OU CAMADA REGULARIZADORA EXECUTADA COM ARGAMASSA DE CIMENTO A AREIA,NO TRACO 1:4,NA ESPESSURA DE 1,5CM (M2)</t>
  </si>
  <si>
    <t>6.4.3. 13.331.0016-0 - REVESTIMENTO DE PISO CERAMICO EM PORCELANATO TECNICO NATURAL,ACABAMENTO DA BORDA RETIFICADO,PARA USO EM AREAS COMERCIAISCOM ACESSO PARA RUA,NO FORMATO (60X60)CM,CONFORME ABNT NBR16928,ASSENTES CONFORME ITEM 13.330.0010 (M2)</t>
  </si>
  <si>
    <t>6.4.4. 13.331.0050-0 - RODAPE COM CERAMICA EM PORCELANATO TECNICO NATURAL,COM 7,5 A 10CM DE ALTURA,ASSENTES CONFORME ITEM 13.025.0016 (M)</t>
  </si>
  <si>
    <t>5,16+5,16+4,18+4,18-3,20-2,80</t>
  </si>
  <si>
    <t>6.4.5. 13.030.0290-0 - REVESTIMENTO DE PAREDES COM CERAMICA,COM MEDIDAS EM TORNO DE (32X57)CM,ASSENTE CONFORME ITEM 13.025.0016 (M2)</t>
  </si>
  <si>
    <t>1,26*1</t>
  </si>
  <si>
    <t>6.4.6. 13.365.0175-0 - SOLEIRA EM GRANITO CINZA CORUMBA,2CM DE ESPESSURA,COM 2 POLIMENTOS,LARGURA DE 15CM, ASSENTE EM SUPERFICIE EM OSSO,COM NATA DE CIMENTO SOBRE ARGAMASSA DE CIMENTO,SAIBRO E AREIA,NO TRACO 1:2:2 E REJUNTAMENTO COM CIMENTO BRANCO E CORANTE (M)</t>
  </si>
  <si>
    <t>3,20+2,80</t>
  </si>
  <si>
    <t>6.4.7. 13.330.0023-0 - ASSENTAMENTO DE BANCADAS OU ILHARGAS,COM PLACAS DE MARMORE OU GRANITO,EXCLUSIVE ESTAS,EM SUPERFICIE EM OSSO,COM NATA DE CIMENTO SOBRE ARGAMASSA DE CIMENTO,AREIA E SAIBRO,NO TRACO 1:2:2,COM ESPESSURA MEDIA DE 3,5CM E REJUNTAMENTO DE CIMENTOBRANCO E CORANTE (M2)</t>
  </si>
  <si>
    <t>1,26*0,64</t>
  </si>
  <si>
    <t>6.4.8. 13.365.0087-0 - ESPELHO OU CHAPIM EM GRANITO CINZA CORUMBA,ESPESSURA DE 2CM,LARGURA DE 20CM,POLIDO E ASSENTE COMO EM 13.365.0083 (M)</t>
  </si>
  <si>
    <t>0,64+1,26+0,64</t>
  </si>
  <si>
    <t>6.4.9. 13.196.0085-0 - FORRO ESTRUTURADO MONOLITICO C/PLACA GESSO ACARTONADO,TIPO RU(RESISTENTE A UMIDADE),APLICADO SIST.DRYWALL,LARG.1200MM,ESP.12,5MM,C/TRAT.DE JUNTAS P/UNIFORMIZACAO DA SUPERFICIE,SENDO APARAFUSADA EM ESTRUT.ACO GALV.SUSPENSA POR MEIO DE PENDURAIS FIXADOS EM ESTRUTURA SUPERIOR,COM O PERIMETRO EXECUTADOCOM CANTONEIRAS DE ACO GALVANIZADO.FORNECIMENTO E COLOCACAO (M2)</t>
  </si>
  <si>
    <t>6.5.1. 14.004.0073-0 - VIDRO LAMINADO,COM ESPESSURA DE 10MM.FORNECIMENTO E COLOCACAO (M2)</t>
  </si>
  <si>
    <t>PORTA P2</t>
  </si>
  <si>
    <t>3,20*2,10</t>
  </si>
  <si>
    <t>PORTA P3</t>
  </si>
  <si>
    <t>2,80*2,10</t>
  </si>
  <si>
    <t>6.5.2. 14.007.0185-0 - FERRAGENS P/PORTAS(CONJUNTO COMPLETO) DE 2 FOLHAS C/BANDEIRA E 2 PAINES FIXOS LATERAIS DE VIDRO TEMPERADO DE 10MM,CONST.DE FORNECIMENTO SEM COLOCACAO(ESTA INCLUIDA NO FORNECIMENTOE COLOCACAO DO VIDRO), EXCLUSIVE MOLA HIDRAULICA DE PISO(VIDE ITEM 14.007.0190) (UN)</t>
  </si>
  <si>
    <t>6.5.3. 14.003.0164-0 - CAIXILHO FIXO DE ALUMINIO ANODIZADO PARA VIDRO EM BRONZE OU PRETO,SERIE 28.FORNECIMENTO E COLOCACAO (M2)</t>
  </si>
  <si>
    <t>6.5.4. 00038165 - FECHO / FECHADURA COM PUXADOR CONCHA, COM TRANCA TIPO TRAVA, PARA JANELA / PORTA DE CORRER (INCLUI TESTA, FECHADURA, PUXADOR) - COMPLETA (CJ)</t>
  </si>
  <si>
    <t>6.6.1. 15.015.0260-0 - INSTALACAO DE PONTO DE TOMADA,EMBUTIDO NA ALVENARIA,EQUIVALENTE A 2 VARAS DE ELETRODUTO DE PVC RIGIDO DE 1/2",18,00M DE FIO 2,5MM2,CAIXAS,CONEXOES E TOMADA DE EMBUTIR 2P+T,10A,COMPLACA FOSFORESCENTE,INCLUSIVE ABERTURA E FECHAMENTO DE RASGOEM ALVENARIA (UN)</t>
  </si>
  <si>
    <t>6.6.2. 15.015.0255-0 - INSTALACAO DE PONTO DE TOMADA,EMBUTIDO NA ALVENARIA,EQUIVALENTE A 2 VARAS DE ELETRODUTO DE PVC RIGIDO DE 3/4",18,00M DE FIO 2,5MM2,CAIXAS,CONEXOES E TOMADA DE EMBUTIR 2P+T,20A,PADRAO BRASILEIRO,COM PLACA FOSFORESCENTE,INCLUSIVE ABERTURA E FECHAMENTO DE RASGO EM ALVENARIA (UN)</t>
  </si>
  <si>
    <t>6.6.3. 15.015.0026-0 - INSTALACAO DE PONTO DE LUZ,APARENTE,EQUIVALENTE A 2 VARAS DE ELETRODUTO DE PVC RIGIDO DE 1/2",12,00M DE FIO 2,5MM2,CAIXAS,CONEXOES,LUVAS,CURVA E INTERRUPTOR DE SOBREPOR (UN)</t>
  </si>
  <si>
    <t>6.6.4. 15.004.0063-0 - INSTALACAO E ASSENTAMENTO DE LAVATORIO DE UMA TORNEIRA(EXCLUSIVE FORNECIMENTO DO APARELHO),COMPREENDENDO:3,00M DE TUBO DE PVC DE 25MM,2,00M DE TUBO DE PVC DE 40MM E CONEXOES (UN)</t>
  </si>
  <si>
    <t>6.6.5. 15.004.0170-0 - RALO SECO(SIMPLES)DE PVC(100X53)X40MM,COM GRELHA,COMPREENDENDO:EFLUENTE DE 40MM SOLDAVEL EM PVC,COM 2,00M DE EXTENSAO E LIGACAO AO RALO SIFONADO.FORNECIMENTO E INSTALACAO (UN)</t>
  </si>
  <si>
    <t>6.6.6. 15.045.0110-0 - ABERTURA E FECHAMENTO MANUAL DE RASGO EM ALVENARIA,PARA PASSAGEM DE TUBOS E DUTOS,COM DIAMETRO DE 1/2" A 1" (M)</t>
  </si>
  <si>
    <t>6.6.7. 89865 - TUBO, PVC, SOLDÁVEL, DN 25MM, INSTALADO EM DRENO DE AR-CONDICIONADO - FORNECIMENTO E INSTALAÇÃO. AF_08/2022 (M)</t>
  </si>
  <si>
    <t>6.6.8. 89867 - JOELHO 45 GRAUS, PVC, SOLDÁVEL, DN 25MM, INSTALADO EM DRENO DE AR-CONDICIONADO - FORNECIMENTO E INSTALAÇÃO. AF_08/2022 (UN)</t>
  </si>
  <si>
    <t>6.6.9. 89866 - JOELHO 90 GRAUS, PVC, SOLDÁVEL, DN 25MM, INSTALADO EM DRENO DE AR-CONDICIONADO - FORNECIMENTO E INSTALAÇÃO. AF_08/2022 (UN)</t>
  </si>
  <si>
    <t>6.6.10. 15.005.0201-0 - INSTALACAO E ASSENTAMENTO DE AR CONDICIONADO TIPO SPLIT DE 12000 BTU'S,COM 1 CONDENSADOR E 1 EVAPORADOR,(VIDE FORNECIMENTO DO APARELHO NA FAMILIA 18.030)INCLUSIVE ACESSORIOS DE FIXACAO,EXCLUSIVE ALIMENTACAO ELETRICA E INTERLIGACAO AO CONDENSADOR/EVAPORADOR (VIDE ITEM 15.005.0255) (UN)</t>
  </si>
  <si>
    <t>6.6.11. 15.005.0255-0 - TUBULACAO EM COBRE PARA INTERLIGACAO DE SPLIT SYSTEM AO CONDENSADOR/EVAPORADOR,INCLUSIVE ISOLAMENTO TERMICO,ALIMENTACAO ELETRICA,CONEXOES E FIXACAO,PARA APARELHOS ATE 48000 BTU'S.FORNECIMENTO E INSTALACAO (M)</t>
  </si>
  <si>
    <t>6.7.1. 17.018.0115-0 - PINTURA COM TINTA LATEX SEMIBRILHANTE,FOSCA OU ACETINADA,CLASSIFICACAO PREMIUM OU STANDARD (NBR 15079),PARA INTERIOR E EXTERIOR,BRANCA OU COLORIDA,SOBRE TIJOLO,CONCRETO LISO,CIMENTO SEM AMIANTO,E REVESTIMENTO,INCLUSIVE LIXAMENTO,UMA DEMAO DE SELADOR ACRILICO,DUAS DEMAOS DE MASSA ACRILICA E DUAS DEMAOS DE ACABAMENTO (M2)</t>
  </si>
  <si>
    <t>(((5,15+5,15+4,13+4,13)*2,57)-(3,20+2,80)*2,10)</t>
  </si>
  <si>
    <t>AMBULATÓRIO TETO</t>
  </si>
  <si>
    <t>6.8.1. 18.081.0050-0 - BANCA DE GRANITO CINZA CORUMBA,COM 2CM DE ESPESSURA,COM ABERTURA PARA 1 CUBA (EXCLUSIVE ESTA),SOBRE APOIOS DE ALVENARIA DE MEIA VEZ E VERGA DE CONCRETO,SEM REVESTIMENTO.FORNECIMENTO E COLOCACAO (M2)</t>
  </si>
  <si>
    <t>6.8.2. 18.081.0105-0 - FRONTISPICIO DE GRANITO CINZA CORUMBA,COM SECAO DE 10X2CM, INCLUSIVE REJUNTAMENTO.FORNECIMENTO E COLOCACAO (M)</t>
  </si>
  <si>
    <t>1,26+0,64</t>
  </si>
  <si>
    <t>6.8.3. 86938 - CUBA DE EMBUTIR OVAL EM LOUÇA BRANCA, 35 X 50CM OU EQUIVALENTE, INCLUSO VÁLVULA E SIFÃO TIPO GARRAFA EM METAL CROMADO - FORNECIMENTO E INSTALAÇÃO. AF_01/2020 (UN)</t>
  </si>
  <si>
    <t>6.8.4. 86915 - TORNEIRA CROMADA DE MESA, 1/2? OU 3/4?, PARA LAVATÓRIO, PADRÃO MÉDIO - FORNECIMENTO E INSTALAÇÃO. AF_01/2020 (UN)</t>
  </si>
  <si>
    <t>6.8.5. 18.027.0304-0 - LUMINARIA DE SOBREPOR,FIXADA EM LAJE OU FORRO,TIPO CALHA,CHANFRADA OU PRISMATICA,COMPLETA,EQUIPADA COM REATOR ELETRONICODE ALTO FATOR DE POTENCIA E LAMPADA FLUORESCENTE DE 1X36W.FORNECIMENTO E COLOCACAO (UN)</t>
  </si>
  <si>
    <t>6.8.6. 18.026.0030-0 - APARELHO DE AR CONDICIONADO DE 12.000BTU,1HP,COM CONTROLE REMOTO.FORNECIMENTO (UN)</t>
  </si>
  <si>
    <t>7.1.1. 05.006.0001-1 - LOCACAO DE ANDAIME COM ELEMENTOS TUBULARES SOBRE SAPATAS FIXAS,CONSIDERANDO-SE A AREA DA PROJECAO VERTICAL DO ANDAIME E PAGO PELO TEMPO NECESSARIO A SUA UTILIZACAO,EXCLUSIVE TRANSPORTE DOS ELEMENTOS DO ANDAIME ATE A OBRA,PLATAFORMA OU PASSARELA DE PINHO,MONTAGEM E DESMONTAGEM DOS ANDAIMES (M2XMES)</t>
  </si>
  <si>
    <t>((5,16+4,07)*2,20)*1</t>
  </si>
  <si>
    <t>7.1.2. 05.008.0001-0 - MONTAGEM E DESMONTAGEM DE ANDAIME COM ELEMENTOS TUBULARES,CONSIDERANDO-SE A AREA VERTICAL RECOBERTA (M2)</t>
  </si>
  <si>
    <t>7.1.3. 05.005.0012-1 - PLATAFORMA OU PASSARELA DE MADEIRA DE 1�,CONSIDERANDO-SE APROVEITAMENTO DA MADEIRA 20 VEZES,EXCLUSIVE ANDAIME OU OUTRO SUPORTE E MOVIMENTACAO(VIDE ITEM 05.008.0008) (M2)</t>
  </si>
  <si>
    <t>((5,16+4,07)*2,20)</t>
  </si>
  <si>
    <t>7.1.4. 05.008.0008-1 - MOVIMENTACAO VERTICAL OU HORIZONTAL DE PLATAFORMA OU PASSARELA (M2)</t>
  </si>
  <si>
    <t>7.1.5. 05.001.0134-0 - ARRANCAMENTO DE PORTAS,JANELAS E CAIXILHOS DE AR CONDICIONADO OU OUTROS (UN)</t>
  </si>
  <si>
    <t>7.1.6. 05.001.0365-0 - LIMPEZA DE PISOS CERAMICO,MARMORE OU GRANITO (SEM POLIMENTO) (M2)</t>
  </si>
  <si>
    <t xml:space="preserve">ESPAÇO INFANTIL </t>
  </si>
  <si>
    <t>21,60</t>
  </si>
  <si>
    <t>7.2.1. 04.020.0122-0 - TRANSPORTE DE ANDAIME TUBULAR,CONSIDERANDO-SE A AREA DE PROJECAO VERTICAL DO ANDAIME,EXCLUSIVE CARGA,DESCARGA E TEMPO DEESPERA DO CAMINHAO(VIDE ITEM 04.021.0010) (M2XKM)</t>
  </si>
  <si>
    <t>((5,16+4,07)*2,20)*20</t>
  </si>
  <si>
    <t>7.3.1. 12.003.0180-1 - ALVENARIA DE TIJOLOS CERAMICOS FURADOS 10X20X20CM ASSENTES COM ARGAMASSA DE CIMENTO,CAL HIDRATADA ADITIVADA E AREIA,NO TRACO 1:1:8,EM PAREDES DE MEIA VEZ(0,10M),DE SUPERFICIE CORRIDA,ATE 3,00M DE ALTURA E MEDIDA PELA AREA REAL (M2)</t>
  </si>
  <si>
    <t>(3,21+4,33*0,50)+(1,94*2,57)-(1,00*0,50)</t>
  </si>
  <si>
    <t>7.4.1. 13.001.0015-0 - EMBOCO COM ARGAMASSA DE CIMENTO E AREIA,NO TRACO 1:1,5 COM 1,5CM DE ESPESSURA,INCLUSIVE CHAPISCO DE CIMENTO E AREIA,NO TRACO 1:3 (M2)</t>
  </si>
  <si>
    <t>(5,15*2,57)+(4,07*2*0,50)+(3,21*0,50)+(1,94*2,57)-(1*0,50)</t>
  </si>
  <si>
    <t>7.4.2. 13.301.0118-0 - CONTRAPISO,BASE OU CAMADA REGULARIZADORA EXECUTADA COM ARGAMASSA DE CIMENTO A AREIA,NO TRACO 1:4,NA ESPESSURA DE 1,5CM (M2)</t>
  </si>
  <si>
    <t>7.4.3. 13.331.0016-0 - REVESTIMENTO DE PISO CERAMICO EM PORCELANATO TECNICO NATURAL,ACABAMENTO DA BORDA RETIFICADO,PARA USO EM AREAS COMERCIAISCOM ACESSO PARA RUA,NO FORMATO (60X60)CM,CONFORME ABNT NBR16928,ASSENTES CONFORME ITEM 13.330.0010 (M2)</t>
  </si>
  <si>
    <t>7.4.4. 13.331.0050-0 - RODAPE COM CERAMICA EM PORCELANATO TECNICO NATURAL,COM 7,5 A 10CM DE ALTURA,ASSENTES CONFORME ITEM 13.025.0016 (M)</t>
  </si>
  <si>
    <t>5,16+5,16+4,07+4,07-1,00</t>
  </si>
  <si>
    <t>7.4.5. 13.365.0100-0 - CHAPIM/TESTEIRA EM GRANITO CINZA CORUMBA,SERRADO,10CM DE LARGURA E ESPESSURA DE 2CM, ASSENTE EM PAREDE EM OSSO, COM ARGAMASSA DE CIMENTO, AREIA E SAIBRO NO TRACO 1:2:2 E NATA DE CIMENTO,SOBRE CHAPISCO DE CIMENTO E AREIA NO TRACO 1:3(INCLUSIVE ESTE) E REJUNTAMENTO PRONTO (M)</t>
  </si>
  <si>
    <t>1,36+1,87+1,51+1,75</t>
  </si>
  <si>
    <t>7.4.6. 13.196.0085-0 - FORRO ESTRUTURADO MONOLITICO C/PLACA GESSO ACARTONADO,TIPO RU(RESISTENTE A UMIDADE),APLICADO SIST.DRYWALL,LARG.1200MM,ESP.12,5MM,C/TRAT.DE JUNTAS P/UNIFORMIZACAO DA SUPERFICIE,SENDO APARAFUSADA EM ESTRUT.ACO GALV.SUSPENSA POR MEIO DE PENDURAIS FIXADOS EM ESTRUTURA SUPERIOR,COM O PERIMETRO EXECUTADOCOM CANTONEIRAS DE ACO GALVANIZADO.FORNECIMENTO E COLOCACAO (M2)</t>
  </si>
  <si>
    <t>7.5.1. 14.003.0231-0 - PORTA ALUMINIO ANODIZADO EM BRONZE OU PRETO,PERFIL SERIE 25, EM LAMBRI HORIZONTAL, EXCLUSIVE FECHADURA. FORNECIMENTO E COLOCACAO (M2)</t>
  </si>
  <si>
    <t>PORTA P4</t>
  </si>
  <si>
    <t>1*0,50</t>
  </si>
  <si>
    <t>7.5.2. 14.007.0266-0 - FERRAGENS PARA PORTAS DE ABRIR,DE FERRO OU ALUMINIO,CONSTANDO DE FORNECIMENTO DAS PECAS:-FECHADURA DE CILINDRO OVALADO PARA MONTANTES ESTREITOS,EM LATAO,ACABAMENTO CROMADO;-ESPELHORETANGULAR,EM LATAO,ACABAMENTO CROMADO OU ROSETA CIRCULAR EM LATAO,ACABAMENTO CROMADO;-MACANETA TIPO ALAVANCA,EM LATAO,ZAMAK OU ACO ZINCADO,ACABAMENTO CROMADO,EXCLUSIVE DOBRADICAS (UN)</t>
  </si>
  <si>
    <t>7.6.1. 15.015.0260-0 - INSTALACAO DE PONTO DE TOMADA,EMBUTIDO NA ALVENARIA,EQUIVALENTE A 2 VARAS DE ELETRODUTO DE PVC RIGIDO DE 1/2",18,00M DE FIO 2,5MM2,CAIXAS,CONEXOES E TOMADA DE EMBUTIR 2P+T,10A,COMPLACA FOSFORESCENTE,INCLUSIVE ABERTURA E FECHAMENTO DE RASGOEM ALVENARIA (UN)</t>
  </si>
  <si>
    <t>7.6.2. 15.015.0280-0 - INSTALACAO DE UM CONJUNTO DE 2 TOMADAS,EMBUTIDO NA ALVENARIA,EQUIVALENTE A 3 VARAS DE ELETRODUTO DE PVC RIGIDO DE 1/2",27,00M DE FIO 2,5MM2,CAIXAS,CONEXOES E TOMADAS DE EMBUTIR 2P+T,10A,COM PLACA FOSFORESCENTE,INCLUSIVE ABERTURA E FECHAMENTO DE RASGO EM ALVENARIA (UN)</t>
  </si>
  <si>
    <t>7.6.3. 15.015.0026-0 - INSTALACAO DE PONTO DE LUZ,APARENTE,EQUIVALENTE A 2 VARAS DE ELETRODUTO DE PVC RIGIDO DE 1/2",12,00M DE FIO 2,5MM2,CAIXAS,CONEXOES,LUVAS,CURVA E INTERRUPTOR DE SOBREPOR (UN)</t>
  </si>
  <si>
    <t>7.6.4. 15.015.0203-0 - INSTALACAO DE PONTO DE TELEFONE E LOGICA,COMPREENDENDO:2 VARAS DE ELETRODUTO DE 3/4",CONEXOES E CAIXAS,EXCLUSIVE CABOS OU FIOS (UN)</t>
  </si>
  <si>
    <t>7.7.1. 17.018.0115-0 - PINTURA COM TINTA LATEX SEMIBRILHANTE,FOSCA OU ACETINADA,CLASSIFICACAO PREMIUM OU STANDARD (NBR 15079),PARA INTERIOR E EXTERIOR,BRANCA OU COLORIDA,SOBRE TIJOLO,CONCRETO LISO,CIMENTO SEM AMIANTO,E REVESTIMENTO,INCLUSIVE LIXAMENTO,UMA DEMAO DE SELADOR ACRILICO,DUAS DEMAOS DE MASSA ACRILICA E DUAS DEMAOS DE ACABAMENTO (M2)</t>
  </si>
  <si>
    <t>((5,15+4,07)*2,57)+(4,07*0,50)+(3,21*0,50)+(1,94*2,57)-(1*0,50)-(4,07*1,30)</t>
  </si>
  <si>
    <t>ESPAÇO INFANTIL TETO</t>
  </si>
  <si>
    <t>7.8.1. 18.027.0304-0 - LUMINARIA DE SOBREPOR,FIXADA EM LAJE OU FORRO,TIPO CALHA,CHANFRADA OU PRISMATICA,COMPLETA,EQUIPADA COM REATOR ELETRONICODE ALTO FATOR DE POTENCIA E LAMPADA FLUORESCENTE DE 1X36W.FORNECIMENTO E COLOCACAO (UN)</t>
  </si>
  <si>
    <t>8.1.1. 05.006.0001-1 - LOCACAO DE ANDAIME COM ELEMENTOS TUBULARES SOBRE SAPATAS FIXAS,CONSIDERANDO-SE A AREA DA PROJECAO VERTICAL DO ANDAIME E PAGO PELO TEMPO NECESSARIO A SUA UTILIZACAO,EXCLUSIVE TRANSPORTE DOS ELEMENTOS DO ANDAIME ATE A OBRA,PLATAFORMA OU PASSARELA DE PINHO,MONTAGEM E DESMONTAGEM DOS ANDAIMES (M2XMES)</t>
  </si>
  <si>
    <t>((5,16+8,46)*2,20)*1</t>
  </si>
  <si>
    <t>8.1.2. 05.008.0001-0 - MONTAGEM E DESMONTAGEM DE ANDAIME COM ELEMENTOS TUBULARES,CONSIDERANDO-SE A AREA VERTICAL RECOBERTA (M2)</t>
  </si>
  <si>
    <t>((5,16+8,46)*2,20)</t>
  </si>
  <si>
    <t>8.1.3. 05.005.0012-1 - PLATAFORMA OU PASSARELA DE MADEIRA DE 1�,CONSIDERANDO-SE APROVEITAMENTO DA MADEIRA 20 VEZES,EXCLUSIVE ANDAIME OU OUTRO SUPORTE E MOVIMENTACAO(VIDE ITEM 05.008.0008) (M2)</t>
  </si>
  <si>
    <t>8.1.4. 05.008.0008-1 - MOVIMENTACAO VERTICAL OU HORIZONTAL DE PLATAFORMA OU PASSARELA (M2)</t>
  </si>
  <si>
    <t>8.1.5. 05.001.0134-0 - ARRANCAMENTO DE PORTAS,JANELAS E CAIXILHOS DE AR CONDICIONADO OU OUTROS (UN)</t>
  </si>
  <si>
    <t>8.1.6. 05.001.0023-0 - DEMOLICAO MANUAL DE ALVENARIA DE TIJOLOS FURADOS,INCLUSIVE EMPILHAMENTO LATERAL DENTRO DO CANTEIRO DE SERVICO (M3)</t>
  </si>
  <si>
    <t>VARANDA</t>
  </si>
  <si>
    <t>((5,45*1,50)*0,20)</t>
  </si>
  <si>
    <t>8.1.7. 05.001.0021-0 - DEMOLICAO A PONTEIRO,DE BASE SUPORTE,CONTRAPISO,CAMADA REGULARIZADORA OU DE ASSENTAMENTO DE TACOS,CERAMICAS E AZULEJOS,COM ESPESSURA ATE 4CM (M2)</t>
  </si>
  <si>
    <t xml:space="preserve">VARANDA </t>
  </si>
  <si>
    <t>69,71</t>
  </si>
  <si>
    <t>8.1.8. 05.001.0365-0 - LIMPEZA DE PISOS CERAMICO,MARMORE OU GRANITO (SEM POLIMENTO) (M2)</t>
  </si>
  <si>
    <t>49,64</t>
  </si>
  <si>
    <t>8.1.9. 05.001.0350-0 - LIMPEZA DE VIDROS,FEITA NOS DOIS LADOS,CONTADO UM LADO (M2)</t>
  </si>
  <si>
    <t>JANELAS VARANDA</t>
  </si>
  <si>
    <t>(4,12*1,30)+(4,02+1,30)+(4,07*1,30)</t>
  </si>
  <si>
    <t>8.2.1. 04.020.0122-0 - TRANSPORTE DE ANDAIME TUBULAR,CONSIDERANDO-SE A AREA DE PROJECAO VERTICAL DO ANDAIME,EXCLUSIVE CARGA,DESCARGA E TEMPO DEESPERA DO CAMINHAO(VIDE ITEM 04.021.0010) (M2XKM)</t>
  </si>
  <si>
    <t>((5,16+8,46)*2,20)*20</t>
  </si>
  <si>
    <t>8.2.2. 04.014.0095-0 - RETIRADA DE ENTULHO DE OBRA COM CACAMBA DE ACO TIPO CONTAINER COM 5M3 DE CAPACIDADE,INCLUSIVE CARREGAMENTO,TRANSPORTE E DESCARREGAMENTO.CUSTO POR UNIDADE DE CACAMBA E INCLUI A TAXA PARA DESCARGA EM LOCAIS AUTORIZADOS (UN)</t>
  </si>
  <si>
    <t>VARANDA PAREDES</t>
  </si>
  <si>
    <t>((5,45*1,50)*0,20)/5</t>
  </si>
  <si>
    <t>VARANDA / PISO/CONTRAPISO</t>
  </si>
  <si>
    <t>69,71*0,04/5</t>
  </si>
  <si>
    <t>8.2.3. TC 10.05.0700 (/) - Disposicao final de materiais e residuos de obras em locais de operacao e disposicao final apropriados, autorizados e/ou licenciados pelos orgaos de licenciamento e de controle ambiental, medida por tonelada transportada, sendo comprovada conforme legislacao pertinente. (t)</t>
  </si>
  <si>
    <t>(0,89*5)*1,8</t>
  </si>
  <si>
    <t>8.2.4. 05.001.0170-0 - TRANSPORTE HORIZONTAL DE MATERIAL DE 1�CATEGORIA OU ENTULHO,EM CARRINHOS,A 10,00M DE DISTANCIA,INCLUSIVE CARGA A PA (M3)</t>
  </si>
  <si>
    <t>69,71*0,04</t>
  </si>
  <si>
    <t>8.3.1. 12.003.0180-1 - ALVENARIA DE TIJOLOS CERAMICOS FURADOS 10X20X20CM ASSENTES COM ARGAMASSA DE CIMENTO,CAL HIDRATADA ADITIVADA E AREIA,NO TRACO 1:1:8,EM PAREDES DE MEIA VEZ(0,10M),DE SUPERFICIE CORRIDA,ATE 3,00M DE ALTURA E MEDIDA PELA AREA REAL (M2)</t>
  </si>
  <si>
    <t>8.3.2. 12.006.0010-0 - PAREDE DE BLOCOS CERAMICOS VAZADOS(COBOGO),DE 10X10X10CM,ASSENTES COM ARGAMASSA DE CIMENTO E AREIA,NO TRACO 1:4,LEVANDO UM VERGALHAO DE 4,2MM EM CADA JUNTA HORIZONTAL,PRESO NAS EXTREMIDADES A ESTRUTURA OU ALVENARIA EXISTENTE (M2)</t>
  </si>
  <si>
    <t>8.4.1. 13.001.0015-0 - EMBOCO COM ARGAMASSA DE CIMENTO E AREIA,NO TRACO 1:1,5 COM 1,5CM DE ESPESSURA,INCLUSIVE CHAPISCO DE CIMENTO E AREIA,NO TRACO 1:3 (M2)</t>
  </si>
  <si>
    <t>(3,21*0,50)+(1,94*2,57)</t>
  </si>
  <si>
    <t>8.4.2. 13.301.0118-0 - CONTRAPISO,BASE OU CAMADA REGULARIZADORA EXECUTADA COM ARGAMASSA DE CIMENTO A AREIA,NO TRACO 1:4,NA ESPESSURA DE 1,5CM (M2)</t>
  </si>
  <si>
    <t>46,94</t>
  </si>
  <si>
    <t>8.4.3. 13.331.0016-0 - REVESTIMENTO DE PISO CERAMICO EM PORCELANATO TECNICO NATURAL,ACABAMENTO DA BORDA RETIFICADO,PARA USO EM AREAS COMERCIAISCOM ACESSO PARA RUA,NO FORMATO (60X60)CM,CONFORME ABNT NBR16928,ASSENTES CONFORME ITEM 13.330.0010 (M2)</t>
  </si>
  <si>
    <t>8.4.4. 13.331.0050-0 - RODAPE COM CERAMICA EM PORCELANATO TECNICO NATURAL,COM 7,5 A 10CM DE ALTURA,ASSENTES CONFORME ITEM 13.025.0016 (M)</t>
  </si>
  <si>
    <t>5,45+4,12+0,32+4,02+0,15</t>
  </si>
  <si>
    <t>8.4.5. 13.365.0175-0 - SOLEIRA EM GRANITO CINZA CORUMBA,2CM DE ESPESSURA,COM 2 POLIMENTOS,LARGURA DE 15CM, ASSENTE EM SUPERFICIE EM OSSO,COM NATA DE CIMENTO SOBRE ARGAMASSA DE CIMENTO,SAIBRO E AREIA,NO TRACO 1:2:2 E REJUNTAMENTO COM CIMENTO BRANCO E CORANTE (M)</t>
  </si>
  <si>
    <t>8,70+5,30</t>
  </si>
  <si>
    <t>8.4.6. 13.196.0085-0 - FORRO ESTRUTURADO MONOLITICO C/PLACA GESSO ACARTONADO,TIPO RU(RESISTENTE A UMIDADE),APLICADO SIST.DRYWALL,LARG.1200MM,ESP.12,5MM,C/TRAT.DE JUNTAS P/UNIFORMIZACAO DA SUPERFICIE,SENDO APARAFUSADA EM ESTRUT.ACO GALV.SUSPENSA POR MEIO DE PENDURAIS FIXADOS EM ESTRUTURA SUPERIOR,COM O PERIMETRO EXECUTADOCOM CANTONEIRAS DE ACO GALVANIZADO.FORNECIMENTO E COLOCACAO (M2)</t>
  </si>
  <si>
    <t>8.5.1. 15.015.0260-0 - INSTALACAO DE PONTO DE TOMADA,EMBUTIDO NA ALVENARIA,EQUIVALENTE A 2 VARAS DE ELETRODUTO DE PVC RIGIDO DE 1/2",18,00M DE FIO 2,5MM2,CAIXAS,CONEXOES E TOMADA DE EMBUTIR 2P+T,10A,COMPLACA FOSFORESCENTE,INCLUSIVE ABERTURA E FECHAMENTO DE RASGOEM ALVENARIA (UN)</t>
  </si>
  <si>
    <t>8.5.2. 15.015.0280-0 - INSTALACAO DE UM CONJUNTO DE 2 TOMADAS,EMBUTIDO NA ALVENARIA,EQUIVALENTE A 3 VARAS DE ELETRODUTO DE PVC RIGIDO DE 1/2",27,00M DE FIO 2,5MM2,CAIXAS,CONEXOES E TOMADAS DE EMBUTIR 2P+T,10A,COM PLACA FOSFORESCENTE,INCLUSIVE ABERTURA E FECHAMENTO DE RASGO EM ALVENARIA (UN)</t>
  </si>
  <si>
    <t>8.5.3. 15.015.0026-0 - INSTALACAO DE PONTO DE LUZ,APARENTE,EQUIVALENTE A 2 VARAS DE ELETRODUTO DE PVC RIGIDO DE 1/2",12,00M DE FIO 2,5MM2,CAIXAS,CONEXOES,LUVAS,CURVA E INTERRUPTOR DE SOBREPOR (UN)</t>
  </si>
  <si>
    <t>8.5.4. 15.015.0203-0 - INSTALACAO DE PONTO DE TELEFONE E LOGICA,COMPREENDENDO:2 VARAS DE ELETRODUTO DE 3/4",CONEXOES E CAIXAS,EXCLUSIVE CABOS OU FIOS (UN)</t>
  </si>
  <si>
    <t>8.6.1. 17.018.0115-0 - PINTURA COM TINTA LATEX SEMIBRILHANTE,FOSCA OU ACETINADA,CLASSIFICACAO PREMIUM OU STANDARD (NBR 15079),PARA INTERIOR E EXTERIOR,BRANCA OU COLORIDA,SOBRE TIJOLO,CONCRETO LISO,CIMENTO SEM AMIANTO,E REVESTIMENTO,INCLUSIVE LIXAMENTO,UMA DEMAO DE SELADOR ACRILICO,DUAS DEMAOS DE MASSA ACRILICA E DUAS DEMAOS DE ACABAMENTO (M2)</t>
  </si>
  <si>
    <t>(3,21*0,50)+(1,94*2,57)+(8,46*2,57)-((4,12+4,02)*1,30)</t>
  </si>
  <si>
    <t>VARANDA DE JOGOS TETO</t>
  </si>
  <si>
    <t>8.7.1. 18.027.0304-0 - LUMINARIA DE SOBREPOR,FIXADA EM LAJE OU FORRO,TIPO CALHA,CHANFRADA OU PRISMATICA,COMPLETA,EQUIPADA COM REATOR ELETRONICODE ALTO FATOR DE POTENCIA E LAMPADA FLUORESCENTE DE 1X36W.FORNECIMENTO E COLOCACAO (UN)</t>
  </si>
  <si>
    <t>9.1.1. 05.006.0001-1 - LOCACAO DE ANDAIME COM ELEMENTOS TUBULARES SOBRE SAPATAS FIXAS,CONSIDERANDO-SE A AREA DA PROJECAO VERTICAL DO ANDAIME E PAGO PELO TEMPO NECESSARIO A SUA UTILIZACAO,EXCLUSIVE TRANSPORTE DOS ELEMENTOS DO ANDAIME ATE A OBRA,PLATAFORMA OU PASSARELA DE PINHO,MONTAGEM E DESMONTAGEM DOS ANDAIMES (M2XMES)</t>
  </si>
  <si>
    <t>FACHADA PRINCIPAL</t>
  </si>
  <si>
    <t>((21,82+4,45)*4,40)*1</t>
  </si>
  <si>
    <t>9.1.2. 05.008.0001-0 - MONTAGEM E DESMONTAGEM DE ANDAIME COM ELEMENTOS TUBULARES,CONSIDERANDO-SE A AREA VERTICAL RECOBERTA (M2)</t>
  </si>
  <si>
    <t>((21,82+4,45)*4,40)</t>
  </si>
  <si>
    <t>9.1.3. 05.005.0012-1 - PLATAFORMA OU PASSARELA DE MADEIRA DE 1�,CONSIDERANDO-SE APROVEITAMENTO DA MADEIRA 20 VEZES,EXCLUSIVE ANDAIME OU OUTRO SUPORTE E MOVIMENTACAO(VIDE ITEM 05.008.0008) (M2)</t>
  </si>
  <si>
    <t>9.1.4. 05.008.0008-1 - MOVIMENTACAO VERTICAL OU HORIZONTAL DE PLATAFORMA OU PASSARELA (M2)</t>
  </si>
  <si>
    <t>9.1.5. 05.005.0051-0 - TELA DE POLIPROPILENO PARA PROTECAO DE FACHADAS AMARRADA EM ANDAIME,EXCLUSIVE ESTE,COM UTILIZACAO DE 2 VEZES,INCLUSIVE COSTURA DA TELA SE NECESSARIO.FORNECIMENTO E COLOCACAO (M2)</t>
  </si>
  <si>
    <t>((21,82+4,45)*5,00)</t>
  </si>
  <si>
    <t>FACHADA INTERNA</t>
  </si>
  <si>
    <t>((21,82+4,45)*3,00)</t>
  </si>
  <si>
    <t>FACHADA LATERAL</t>
  </si>
  <si>
    <t>6,59*3,00</t>
  </si>
  <si>
    <t>9.2.1. 04.020.0122-0 - TRANSPORTE DE ANDAIME TUBULAR,CONSIDERANDO-SE A AREA DE PROJECAO VERTICAL DO ANDAIME,EXCLUSIVE CARGA,DESCARGA E TEMPO DEESPERA DO CAMINHAO(VIDE ITEM 04.021.0010) (M2XKM)</t>
  </si>
  <si>
    <t>((21,82+4,45)*4,40)*20</t>
  </si>
  <si>
    <t>9.3.1. 13.022.0045-0 - REVESTIMENTO DE PAREDES COM PASTILHA CERAMICA,COM MEDIDAS EM TORNO DE (7,5X7,5)CM,ASSENTE CONFORME ITEM 13.025.0016 (M2)</t>
  </si>
  <si>
    <t xml:space="preserve">RECOMPOSIÇÃO FACHADA PRINCIPAL </t>
  </si>
  <si>
    <t>5*3</t>
  </si>
  <si>
    <t>9.4.1. 15.015.0025-0 - INSTALACAO DE PONTO DE LUZ,EMBUTIDO NA LAJE,EQUIVALENTE A 2 VARAS DE ELETRODUTO DE PVC RIGIDO DE 1/2",12,00M DE FIO 2,5MM2,CAIXAS,CONEXOES,LUVAS,CURVA E INTERRUPTOR DE EMBUTIR COMPLACA FOSFORESCENTE,INCLUSIVE ABERTURA E FECHAMENTO DE RASGOEM ALVENARIA (UN)</t>
  </si>
  <si>
    <t>ARANDELAS</t>
  </si>
  <si>
    <t>9.5.1. 17.018.0115-0 - PINTURA COM TINTA LATEX SEMIBRILHANTE,FOSCA OU ACETINADA,CLASSIFICACAO PREMIUM OU STANDARD (NBR 15079),PARA INTERIOR E EXTERIOR,BRANCA OU COLORIDA,SOBRE TIJOLO,CONCRETO LISO,CIMENTO SEM AMIANTO,E REVESTIMENTO,INCLUSIVE LIXAMENTO,UMA DEMAO DE SELADOR ACRILICO,DUAS DEMAOS DE MASSA ACRILICA E DUAS DEMAOS DE ACABAMENTO (M2)</t>
  </si>
  <si>
    <t>(21,96+4,45)*4</t>
  </si>
  <si>
    <t>5,00*3,00</t>
  </si>
  <si>
    <t>9.6.1. 97605 - LUMINÁRIA ARANDELA TIPO MEIA LUA, DE SOBREPOR, COM 1 LÂMPADA LED DE 6 W, SEM REATOR - FORNECIMENTO E INSTALAÇÃO. AF_02/2020 (UN)</t>
  </si>
  <si>
    <t xml:space="preserve">FACHADA INTERNA </t>
  </si>
  <si>
    <t>VALOR (R$)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</si>
  <si>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</si>
  <si>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</si>
  <si>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</si>
  <si>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</si>
  <si>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</si>
  <si>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</si>
  <si>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</si>
  <si>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</si>
  <si>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Total parcela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</si>
</sst>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##,###,##0.00"/>
    <numFmt numFmtId="165" formatCode="#,##0.00000000"/>
    <numFmt numFmtId="166" formatCode="#,##0.00%"/>
    <numFmt numFmtId="167" formatCode="#,##0.00\'\ %\'"/>
  </numFmts>
  <fonts count="15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sz val="5"/>
      <color rgb="FF000000"/>
      <name val="Arial"/>
      <family val="2"/>
    </font>
    <font>
      <b/>
      <i/>
      <sz val="9"/>
      <color rgb="FF000000"/>
      <name val="SansSerif"/>
      <family val="2"/>
    </font>
    <font>
      <b/>
      <sz val="6"/>
      <color rgb="FF000000"/>
      <name val="SansSerif"/>
      <family val="2"/>
    </font>
    <font>
      <sz val="6"/>
      <color rgb="FF000000"/>
      <name val="SansSerif"/>
      <family val="2"/>
    </font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sz val="7"/>
      <color rgb="FF000000"/>
      <name val="SansSerif"/>
      <family val="2"/>
    </font>
    <font>
      <sz val="8"/>
      <color rgb="FF000000"/>
      <name val="SansSerif"/>
      <family val="2"/>
    </font>
    <font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8"/>
      <color rgb="FF000000"/>
      <name val="Arial"/>
      <family val="2"/>
    </font>
  </fonts>
  <fills count="2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none"/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6">
    <xf numFmtId="0" fontId="0" fillId="0" borderId="0" xfId="0"/>
    <xf numFmtId="0" fontId="0" fillId="2" borderId="1" xfId="0" applyNumberFormat="1" applyFont="1" applyFill="1" applyBorder="1" applyAlignment="1" applyProtection="1">
      <alignment wrapText="1"/>
      <protection locked="0"/>
    </xf>
    <xf numFmtId="0" fontId="0" fillId="3" borderId="0" xfId="0" applyNumberFormat="1" applyFont="1" applyFill="1" applyBorder="1" applyAlignment="1" applyProtection="1">
      <alignment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4" fontId="2" fillId="7" borderId="2" xfId="0" applyNumberFormat="1" applyFont="1" applyFill="1" applyBorder="1" applyAlignment="1" applyProtection="1">
      <alignment horizontal="right" vertical="center" wrapText="1"/>
    </xf>
    <xf numFmtId="0" fontId="3" fillId="8" borderId="2" xfId="0" applyNumberFormat="1" applyFont="1" applyFill="1" applyBorder="1" applyAlignment="1" applyProtection="1">
      <alignment horizontal="left" vertical="center" wrapText="1"/>
    </xf>
    <xf numFmtId="0" fontId="3" fillId="9" borderId="2" xfId="0" applyNumberFormat="1" applyFont="1" applyFill="1" applyBorder="1" applyAlignment="1" applyProtection="1">
      <alignment horizontal="center" vertical="center" wrapText="1"/>
    </xf>
    <xf numFmtId="0" fontId="3" fillId="10" borderId="2" xfId="0" applyNumberFormat="1" applyFont="1" applyFill="1" applyBorder="1" applyAlignment="1" applyProtection="1">
      <alignment horizontal="justify" vertical="center" wrapText="1"/>
    </xf>
    <xf numFmtId="4" fontId="3" fillId="11" borderId="2" xfId="0" applyNumberFormat="1" applyFont="1" applyFill="1" applyBorder="1" applyAlignment="1" applyProtection="1">
      <alignment horizontal="right" vertical="center" wrapText="1"/>
    </xf>
    <xf numFmtId="164" fontId="3" fillId="12" borderId="2" xfId="0" applyNumberFormat="1" applyFont="1" applyFill="1" applyBorder="1" applyAlignment="1" applyProtection="1">
      <alignment horizontal="right" vertical="center" wrapText="1"/>
    </xf>
    <xf numFmtId="0" fontId="4" fillId="13" borderId="1" xfId="0" applyNumberFormat="1" applyFont="1" applyFill="1" applyBorder="1" applyAlignment="1" applyProtection="1">
      <alignment horizontal="right" vertical="center" wrapText="1"/>
    </xf>
    <xf numFmtId="0" fontId="2" fillId="15" borderId="1" xfId="0" applyNumberFormat="1" applyFont="1" applyFill="1" applyBorder="1" applyAlignment="1" applyProtection="1">
      <alignment horizontal="left" vertical="center" wrapText="1"/>
    </xf>
    <xf numFmtId="4" fontId="2" fillId="16" borderId="1" xfId="0" applyNumberFormat="1" applyFont="1" applyFill="1" applyBorder="1" applyAlignment="1" applyProtection="1">
      <alignment horizontal="right" vertical="center" wrapText="1"/>
    </xf>
    <xf numFmtId="0" fontId="6" fillId="18" borderId="2" xfId="0" applyNumberFormat="1" applyFont="1" applyFill="1" applyBorder="1" applyAlignment="1" applyProtection="1">
      <alignment horizontal="center" vertical="center" wrapText="1"/>
    </xf>
    <xf numFmtId="0" fontId="7" fillId="19" borderId="3" xfId="0" applyNumberFormat="1" applyFont="1" applyFill="1" applyBorder="1" applyAlignment="1" applyProtection="1">
      <alignment horizontal="left" vertical="top" wrapText="1"/>
    </xf>
    <xf numFmtId="0" fontId="7" fillId="20" borderId="4" xfId="0" applyNumberFormat="1" applyFont="1" applyFill="1" applyBorder="1" applyAlignment="1" applyProtection="1">
      <alignment horizontal="left" vertical="top" wrapText="1"/>
    </xf>
    <xf numFmtId="165" fontId="7" fillId="21" borderId="4" xfId="0" applyNumberFormat="1" applyFont="1" applyFill="1" applyBorder="1" applyAlignment="1" applyProtection="1">
      <alignment horizontal="right" vertical="top" wrapText="1"/>
    </xf>
    <xf numFmtId="4" fontId="6" fillId="22" borderId="4" xfId="0" applyNumberFormat="1" applyFont="1" applyFill="1" applyBorder="1" applyAlignment="1" applyProtection="1">
      <alignment horizontal="right" vertical="top" wrapText="1"/>
    </xf>
    <xf numFmtId="0" fontId="0" fillId="23" borderId="5" xfId="0" applyNumberFormat="1" applyFont="1" applyFill="1" applyBorder="1" applyAlignment="1" applyProtection="1">
      <alignment wrapText="1"/>
      <protection locked="0"/>
    </xf>
    <xf numFmtId="0" fontId="0" fillId="24" borderId="6" xfId="0" applyNumberFormat="1" applyFont="1" applyFill="1" applyBorder="1" applyAlignment="1" applyProtection="1">
      <alignment wrapText="1"/>
      <protection locked="0"/>
    </xf>
    <xf numFmtId="0" fontId="0" fillId="25" borderId="2" xfId="0" applyNumberFormat="1" applyFont="1" applyFill="1" applyBorder="1" applyAlignment="1" applyProtection="1">
      <alignment wrapText="1"/>
      <protection locked="0"/>
    </xf>
    <xf numFmtId="4" fontId="6" fillId="26" borderId="2" xfId="0" applyNumberFormat="1" applyFont="1" applyFill="1" applyBorder="1" applyAlignment="1" applyProtection="1">
      <alignment horizontal="right" vertical="center" wrapText="1"/>
    </xf>
    <xf numFmtId="0" fontId="0" fillId="27" borderId="7" xfId="0" applyNumberFormat="1" applyFont="1" applyFill="1" applyBorder="1" applyAlignment="1" applyProtection="1">
      <alignment wrapText="1"/>
      <protection locked="0"/>
    </xf>
    <xf numFmtId="0" fontId="0" fillId="28" borderId="8" xfId="0" applyNumberFormat="1" applyFont="1" applyFill="1" applyBorder="1" applyAlignment="1" applyProtection="1">
      <alignment wrapText="1"/>
      <protection locked="0"/>
    </xf>
    <xf numFmtId="0" fontId="9" fillId="26" borderId="2" xfId="0" applyNumberFormat="1" applyFont="1" applyFill="1" applyBorder="1" applyAlignment="1" applyProtection="1">
      <alignment horizontal="center" vertical="center" wrapText="1"/>
    </xf>
    <xf numFmtId="0" fontId="10" fillId="26" borderId="2" xfId="0" applyNumberFormat="1" applyFont="1" applyFill="1" applyBorder="1" applyAlignment="1" applyProtection="1">
      <alignment horizontal="center" vertical="center" wrapText="1"/>
    </xf>
    <xf numFmtId="166" fontId="12" fillId="21" borderId="4" xfId="0" applyNumberFormat="1" applyFont="1" applyFill="1" applyBorder="1" applyAlignment="1" applyProtection="1">
      <alignment horizontal="right" vertical="center" wrapText="1"/>
    </xf>
    <xf numFmtId="0" fontId="13" fillId="21" borderId="4" xfId="0" applyNumberFormat="1" applyFont="1" applyFill="1" applyBorder="1" applyAlignment="1" applyProtection="1">
      <alignment wrapText="1"/>
      <protection locked="0"/>
    </xf>
    <xf numFmtId="167" fontId="14" fillId="21" borderId="4" xfId="0" applyNumberFormat="1" applyFont="1" applyFill="1" applyBorder="1" applyAlignment="1" applyProtection="1">
      <alignment horizontal="right" vertical="center" wrapText="1"/>
    </xf>
    <xf numFmtId="4" fontId="12" fillId="26" borderId="2" xfId="0" applyNumberFormat="1" applyFont="1" applyFill="1" applyBorder="1" applyAlignment="1" applyProtection="1">
      <alignment horizontal="right" vertical="center" wrapText="1"/>
    </xf>
    <xf numFmtId="4" fontId="14" fillId="21" borderId="2" xfId="0" applyNumberFormat="1" applyFont="1" applyFill="1" applyBorder="1" applyAlignment="1" applyProtection="1">
      <alignment horizontal="right" vertical="center" wrapText="1"/>
    </xf>
    <xf numFmtId="0" fontId="13" fillId="26" borderId="3" xfId="0" applyNumberFormat="1" applyFont="1" applyFill="1" applyBorder="1" applyAlignment="1" applyProtection="1">
      <alignment wrapText="1"/>
      <protection locked="0"/>
    </xf>
    <xf numFmtId="0" fontId="13" fillId="26" borderId="13" xfId="0" applyNumberFormat="1" applyFont="1" applyFill="1" applyBorder="1" applyAlignment="1" applyProtection="1">
      <alignment wrapText="1"/>
      <protection locked="0"/>
    </xf>
    <xf numFmtId="4" fontId="12" fillId="26" borderId="4" xfId="0" applyNumberFormat="1" applyFont="1" applyFill="1" applyBorder="1" applyAlignment="1" applyProtection="1">
      <alignment horizontal="right" vertical="center" wrapText="1"/>
    </xf>
    <xf numFmtId="0" fontId="13" fillId="26" borderId="11" xfId="0" applyNumberFormat="1" applyFont="1" applyFill="1" applyBorder="1" applyAlignment="1" applyProtection="1">
      <alignment wrapText="1"/>
      <protection locked="0"/>
    </xf>
    <xf numFmtId="0" fontId="13" fillId="26" borderId="14" xfId="0" applyNumberFormat="1" applyFont="1" applyFill="1" applyBorder="1" applyAlignment="1" applyProtection="1">
      <alignment wrapText="1"/>
      <protection locked="0"/>
    </xf>
    <xf numFmtId="2" fontId="13" fillId="21" borderId="4" xfId="0" applyNumberFormat="1" applyFont="1" applyFill="1" applyBorder="1" applyAlignment="1" applyProtection="1">
      <alignment wrapText="1"/>
      <protection locked="0"/>
    </xf>
    <xf numFmtId="43" fontId="13" fillId="21" borderId="9" xfId="1" applyFont="1" applyFill="1" applyBorder="1" applyAlignment="1" applyProtection="1">
      <alignment wrapText="1"/>
      <protection locked="0"/>
    </xf>
    <xf numFmtId="9" fontId="2" fillId="16" borderId="1" xfId="2" applyFont="1" applyFill="1" applyBorder="1" applyAlignment="1" applyProtection="1">
      <alignment horizontal="right" vertical="center" wrapText="1"/>
    </xf>
    <xf numFmtId="0" fontId="4" fillId="13" borderId="1" xfId="0" applyNumberFormat="1" applyFont="1" applyFill="1" applyBorder="1" applyAlignment="1" applyProtection="1">
      <alignment horizontal="right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1" fillId="4" borderId="1" xfId="0" applyNumberFormat="1" applyFont="1" applyFill="1" applyBorder="1" applyAlignment="1" applyProtection="1">
      <alignment horizontal="right" vertical="center" wrapText="1"/>
    </xf>
    <xf numFmtId="0" fontId="2" fillId="15" borderId="1" xfId="0" applyNumberFormat="1" applyFont="1" applyFill="1" applyBorder="1" applyAlignment="1" applyProtection="1">
      <alignment horizontal="left" vertical="center" wrapText="1"/>
    </xf>
    <xf numFmtId="0" fontId="0" fillId="14" borderId="1" xfId="0" applyNumberFormat="1" applyFont="1" applyFill="1" applyBorder="1" applyAlignment="1" applyProtection="1">
      <alignment wrapText="1"/>
      <protection locked="0"/>
    </xf>
    <xf numFmtId="0" fontId="5" fillId="17" borderId="1" xfId="0" applyNumberFormat="1" applyFont="1" applyFill="1" applyBorder="1" applyAlignment="1" applyProtection="1">
      <alignment horizontal="left" vertical="top" wrapText="1"/>
    </xf>
    <xf numFmtId="165" fontId="7" fillId="21" borderId="4" xfId="0" applyNumberFormat="1" applyFont="1" applyFill="1" applyBorder="1" applyAlignment="1" applyProtection="1">
      <alignment horizontal="right" vertical="top" wrapText="1"/>
    </xf>
    <xf numFmtId="4" fontId="6" fillId="22" borderId="4" xfId="0" applyNumberFormat="1" applyFont="1" applyFill="1" applyBorder="1" applyAlignment="1" applyProtection="1">
      <alignment horizontal="right" vertical="top" wrapText="1"/>
    </xf>
    <xf numFmtId="0" fontId="9" fillId="26" borderId="5" xfId="0" applyNumberFormat="1" applyFont="1" applyFill="1" applyBorder="1" applyAlignment="1" applyProtection="1">
      <alignment horizontal="center" vertical="center" wrapText="1"/>
    </xf>
    <xf numFmtId="0" fontId="9" fillId="26" borderId="6" xfId="0" applyNumberFormat="1" applyFont="1" applyFill="1" applyBorder="1" applyAlignment="1" applyProtection="1">
      <alignment horizontal="center" vertical="center" wrapText="1"/>
    </xf>
    <xf numFmtId="0" fontId="11" fillId="21" borderId="2" xfId="0" applyNumberFormat="1" applyFont="1" applyFill="1" applyBorder="1" applyAlignment="1" applyProtection="1">
      <alignment horizontal="left" vertical="center" wrapText="1"/>
    </xf>
    <xf numFmtId="0" fontId="12" fillId="21" borderId="2" xfId="0" applyNumberFormat="1" applyFont="1" applyFill="1" applyBorder="1" applyAlignment="1" applyProtection="1">
      <alignment horizontal="left" vertical="center" wrapText="1"/>
    </xf>
    <xf numFmtId="4" fontId="12" fillId="21" borderId="2" xfId="0" applyNumberFormat="1" applyFont="1" applyFill="1" applyBorder="1" applyAlignment="1" applyProtection="1">
      <alignment horizontal="right" vertical="center" wrapText="1"/>
    </xf>
    <xf numFmtId="166" fontId="12" fillId="21" borderId="5" xfId="0" applyNumberFormat="1" applyFont="1" applyFill="1" applyBorder="1" applyAlignment="1" applyProtection="1">
      <alignment horizontal="right" vertical="center" wrapText="1"/>
    </xf>
    <xf numFmtId="166" fontId="12" fillId="21" borderId="6" xfId="0" applyNumberFormat="1" applyFont="1" applyFill="1" applyBorder="1" applyAlignment="1" applyProtection="1">
      <alignment horizontal="right" vertical="center" wrapText="1"/>
    </xf>
    <xf numFmtId="4" fontId="12" fillId="26" borderId="5" xfId="0" applyNumberFormat="1" applyFont="1" applyFill="1" applyBorder="1" applyAlignment="1" applyProtection="1">
      <alignment horizontal="right" vertical="center" wrapText="1"/>
    </xf>
    <xf numFmtId="4" fontId="12" fillId="26" borderId="6" xfId="0" applyNumberFormat="1" applyFont="1" applyFill="1" applyBorder="1" applyAlignment="1" applyProtection="1">
      <alignment horizontal="right" vertical="center" wrapText="1"/>
    </xf>
    <xf numFmtId="4" fontId="11" fillId="26" borderId="6" xfId="0" applyNumberFormat="1" applyFont="1" applyFill="1" applyBorder="1" applyAlignment="1" applyProtection="1">
      <alignment horizontal="right" vertical="center" wrapText="1"/>
    </xf>
    <xf numFmtId="43" fontId="13" fillId="21" borderId="11" xfId="1" applyFont="1" applyFill="1" applyBorder="1" applyAlignment="1" applyProtection="1">
      <alignment horizontal="center" wrapText="1"/>
      <protection locked="0"/>
    </xf>
    <xf numFmtId="43" fontId="13" fillId="21" borderId="12" xfId="1" applyFont="1" applyFill="1" applyBorder="1" applyAlignment="1" applyProtection="1">
      <alignment horizontal="center" wrapText="1"/>
      <protection locked="0"/>
    </xf>
    <xf numFmtId="4" fontId="12" fillId="26" borderId="2" xfId="0" applyNumberFormat="1" applyFont="1" applyFill="1" applyBorder="1" applyAlignment="1" applyProtection="1">
      <alignment horizontal="right" vertical="center" wrapText="1"/>
    </xf>
    <xf numFmtId="4" fontId="12" fillId="26" borderId="5" xfId="0" applyNumberFormat="1" applyFont="1" applyFill="1" applyBorder="1" applyAlignment="1" applyProtection="1">
      <alignment horizontal="center" vertical="center" wrapText="1"/>
    </xf>
    <xf numFmtId="4" fontId="12" fillId="26" borderId="6" xfId="0" applyNumberFormat="1" applyFont="1" applyFill="1" applyBorder="1" applyAlignment="1" applyProtection="1">
      <alignment horizontal="center" vertical="center" wrapText="1"/>
    </xf>
    <xf numFmtId="0" fontId="13" fillId="21" borderId="3" xfId="0" applyNumberFormat="1" applyFont="1" applyFill="1" applyBorder="1" applyAlignment="1" applyProtection="1">
      <alignment horizontal="center" wrapText="1"/>
      <protection locked="0"/>
    </xf>
    <xf numFmtId="0" fontId="13" fillId="21" borderId="10" xfId="0" applyNumberFormat="1" applyFont="1" applyFill="1" applyBorder="1" applyAlignment="1" applyProtection="1">
      <alignment horizontal="center" wrapText="1"/>
      <protection locked="0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 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 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 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1</xdr:row>
      <xdr:rowOff>0</xdr:rowOff>
    </xdr:to>
    <xdr:pic>
      <xdr:nvPicPr>
        <xdr:cNvPr id="2123354515" name="Picture">
          <a:extLst>
            <a:ext uri="{FF2B5EF4-FFF2-40B4-BE49-F238E27FC236}">
              <a16:creationId xmlns:a16="http://schemas.microsoft.com/office/drawing/2014/main" id="{00000000-0008-0000-0000-000093D18F7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3</xdr:row>
      <xdr:rowOff>0</xdr:rowOff>
    </xdr:to>
    <xdr:pic>
      <xdr:nvPicPr>
        <xdr:cNvPr id="1623456984" name="Picture">
          <a:extLst>
            <a:ext uri="{FF2B5EF4-FFF2-40B4-BE49-F238E27FC236}">
              <a16:creationId xmlns:a16="http://schemas.microsoft.com/office/drawing/2014/main" id="{00000000-0008-0000-0100-0000D8FCC3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1</xdr:row>
      <xdr:rowOff>0</xdr:rowOff>
    </xdr:to>
    <xdr:pic>
      <xdr:nvPicPr>
        <xdr:cNvPr id="1225284934" name="Picture">
          <a:extLst>
            <a:ext uri="{FF2B5EF4-FFF2-40B4-BE49-F238E27FC236}">
              <a16:creationId xmlns:a16="http://schemas.microsoft.com/office/drawing/2014/main" id="{00000000-0008-0000-0200-0000465D084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19049</xdr:colOff>
      <xdr:row>5</xdr:row>
      <xdr:rowOff>104775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9439274" cy="1057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235"/>
  <sheetViews>
    <sheetView tabSelected="1" topLeftCell="F1" zoomScaleNormal="100" workbookViewId="0">
      <selection activeCell="B12" sqref="B12"/>
    </sheetView>
  </sheetViews>
  <sheetFormatPr defaultRowHeight="15" x14ac:dyDescent="0.2"/>
  <cols>
    <col min="1" max="1" width="9.28125" customWidth="1"/>
    <col min="2" max="2" width="10.22265625" customWidth="1"/>
    <col min="3" max="3" width="42.640625" bestFit="1"/>
    <col min="4" max="4" width="9.28125" customWidth="1"/>
    <col min="5" max="5" width="8.33984375" customWidth="1"/>
    <col min="6" max="6" width="10.22265625" customWidth="1"/>
    <col min="7" max="8" width="12.375" customWidth="1"/>
  </cols>
  <sheetData>
    <row r="1" spans="1:8" ht="84.95" customHeight="1" x14ac:dyDescent="0.2">
      <c r="A1" s="42"/>
      <c r="B1" s="42"/>
      <c r="C1" s="42"/>
      <c r="D1" s="42"/>
      <c r="E1" s="42"/>
      <c r="F1" s="42"/>
      <c r="G1" s="42"/>
      <c r="H1" s="42"/>
    </row>
    <row r="2" spans="1:8" ht="9.9499999999999993" customHeight="1" x14ac:dyDescent="0.2">
      <c r="A2" s="2"/>
      <c r="B2" s="43" t="s">
        <v>0</v>
      </c>
      <c r="C2" s="43"/>
      <c r="D2" s="43"/>
      <c r="E2" s="43"/>
      <c r="F2" s="43"/>
      <c r="G2" s="43"/>
      <c r="H2" s="2"/>
    </row>
    <row r="3" spans="1:8" ht="21.95" customHeight="1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ht="20.100000000000001" customHeight="1" x14ac:dyDescent="0.2">
      <c r="A4" s="4" t="s">
        <v>9</v>
      </c>
      <c r="B4" s="41" t="s">
        <v>10</v>
      </c>
      <c r="C4" s="41"/>
      <c r="D4" s="41"/>
      <c r="E4" s="41"/>
      <c r="F4" s="41"/>
      <c r="G4" s="41"/>
      <c r="H4" s="5">
        <f>SUM(H5:H7)</f>
        <v>0</v>
      </c>
    </row>
    <row r="5" spans="1:8" x14ac:dyDescent="0.2">
      <c r="A5" s="6" t="s">
        <v>11</v>
      </c>
      <c r="B5" s="7" t="s">
        <v>12</v>
      </c>
      <c r="C5" s="8" t="s">
        <v>13</v>
      </c>
      <c r="D5" s="7" t="s">
        <v>14</v>
      </c>
      <c r="E5" s="7" t="s">
        <v>15</v>
      </c>
      <c r="F5" s="9">
        <v>16</v>
      </c>
      <c r="G5" s="9"/>
      <c r="H5" s="10">
        <f>F5*G5</f>
        <v>0</v>
      </c>
    </row>
    <row r="6" spans="1:8" ht="23.25" x14ac:dyDescent="0.2">
      <c r="A6" s="6" t="s">
        <v>16</v>
      </c>
      <c r="B6" s="7" t="s">
        <v>17</v>
      </c>
      <c r="C6" s="8" t="s">
        <v>18</v>
      </c>
      <c r="D6" s="7" t="s">
        <v>19</v>
      </c>
      <c r="E6" s="7" t="s">
        <v>20</v>
      </c>
      <c r="F6" s="9">
        <v>8</v>
      </c>
      <c r="G6" s="9"/>
      <c r="H6" s="10">
        <f t="shared" ref="H6:H23" si="0">F6*G6</f>
        <v>0</v>
      </c>
    </row>
    <row r="7" spans="1:8" x14ac:dyDescent="0.2">
      <c r="A7" s="6" t="s">
        <v>21</v>
      </c>
      <c r="B7" s="7" t="s">
        <v>22</v>
      </c>
      <c r="C7" s="8" t="s">
        <v>23</v>
      </c>
      <c r="D7" s="7" t="s">
        <v>14</v>
      </c>
      <c r="E7" s="7" t="s">
        <v>15</v>
      </c>
      <c r="F7" s="9">
        <v>352</v>
      </c>
      <c r="G7" s="9"/>
      <c r="H7" s="10">
        <f t="shared" si="0"/>
        <v>0</v>
      </c>
    </row>
    <row r="8" spans="1:8" ht="20.100000000000001" customHeight="1" x14ac:dyDescent="0.2">
      <c r="A8" s="4" t="s">
        <v>24</v>
      </c>
      <c r="B8" s="41" t="s">
        <v>25</v>
      </c>
      <c r="C8" s="41"/>
      <c r="D8" s="41"/>
      <c r="E8" s="41"/>
      <c r="F8" s="41"/>
      <c r="G8" s="41"/>
      <c r="H8" s="5">
        <f>SUM(H9:H13)</f>
        <v>0</v>
      </c>
    </row>
    <row r="9" spans="1:8" ht="43.5" x14ac:dyDescent="0.2">
      <c r="A9" s="6" t="s">
        <v>26</v>
      </c>
      <c r="B9" s="7" t="s">
        <v>27</v>
      </c>
      <c r="C9" s="8" t="s">
        <v>28</v>
      </c>
      <c r="D9" s="7" t="s">
        <v>14</v>
      </c>
      <c r="E9" s="7" t="s">
        <v>29</v>
      </c>
      <c r="F9" s="9">
        <v>2</v>
      </c>
      <c r="G9" s="9"/>
      <c r="H9" s="10">
        <f t="shared" si="0"/>
        <v>0</v>
      </c>
    </row>
    <row r="10" spans="1:8" ht="30" x14ac:dyDescent="0.2">
      <c r="A10" s="6" t="s">
        <v>30</v>
      </c>
      <c r="B10" s="7" t="s">
        <v>31</v>
      </c>
      <c r="C10" s="8" t="s">
        <v>32</v>
      </c>
      <c r="D10" s="7" t="s">
        <v>14</v>
      </c>
      <c r="E10" s="7" t="s">
        <v>33</v>
      </c>
      <c r="F10" s="9">
        <v>92.09</v>
      </c>
      <c r="G10" s="9"/>
      <c r="H10" s="10">
        <f t="shared" si="0"/>
        <v>0</v>
      </c>
    </row>
    <row r="11" spans="1:8" ht="15.75" x14ac:dyDescent="0.2">
      <c r="A11" s="6" t="s">
        <v>34</v>
      </c>
      <c r="B11" s="7" t="s">
        <v>35</v>
      </c>
      <c r="C11" s="8" t="s">
        <v>36</v>
      </c>
      <c r="D11" s="7" t="s">
        <v>14</v>
      </c>
      <c r="E11" s="7" t="s">
        <v>33</v>
      </c>
      <c r="F11" s="9">
        <v>2.6</v>
      </c>
      <c r="G11" s="9"/>
      <c r="H11" s="10">
        <f t="shared" si="0"/>
        <v>0</v>
      </c>
    </row>
    <row r="12" spans="1:8" ht="30" x14ac:dyDescent="0.2">
      <c r="A12" s="6" t="s">
        <v>37</v>
      </c>
      <c r="B12" s="7" t="s">
        <v>38</v>
      </c>
      <c r="C12" s="8" t="s">
        <v>39</v>
      </c>
      <c r="D12" s="7" t="s">
        <v>14</v>
      </c>
      <c r="E12" s="7" t="s">
        <v>40</v>
      </c>
      <c r="F12" s="9">
        <v>4</v>
      </c>
      <c r="G12" s="9"/>
      <c r="H12" s="10">
        <f t="shared" si="0"/>
        <v>0</v>
      </c>
    </row>
    <row r="13" spans="1:8" ht="23.25" x14ac:dyDescent="0.2">
      <c r="A13" s="6" t="s">
        <v>41</v>
      </c>
      <c r="B13" s="7" t="s">
        <v>42</v>
      </c>
      <c r="C13" s="8" t="s">
        <v>43</v>
      </c>
      <c r="D13" s="7" t="s">
        <v>14</v>
      </c>
      <c r="E13" s="7" t="s">
        <v>33</v>
      </c>
      <c r="F13" s="9">
        <v>75</v>
      </c>
      <c r="G13" s="9"/>
      <c r="H13" s="10">
        <f t="shared" si="0"/>
        <v>0</v>
      </c>
    </row>
    <row r="14" spans="1:8" ht="20.100000000000001" customHeight="1" x14ac:dyDescent="0.2">
      <c r="A14" s="4" t="s">
        <v>44</v>
      </c>
      <c r="B14" s="41" t="s">
        <v>45</v>
      </c>
      <c r="C14" s="41"/>
      <c r="D14" s="41"/>
      <c r="E14" s="41"/>
      <c r="F14" s="41"/>
      <c r="G14" s="41"/>
      <c r="H14" s="5">
        <f>SUM(H15)</f>
        <v>0</v>
      </c>
    </row>
    <row r="15" spans="1:8" ht="50.25" x14ac:dyDescent="0.2">
      <c r="A15" s="6" t="s">
        <v>46</v>
      </c>
      <c r="B15" s="7" t="s">
        <v>47</v>
      </c>
      <c r="C15" s="8" t="s">
        <v>48</v>
      </c>
      <c r="D15" s="7" t="s">
        <v>14</v>
      </c>
      <c r="E15" s="7" t="s">
        <v>49</v>
      </c>
      <c r="F15" s="9">
        <v>52.53</v>
      </c>
      <c r="G15" s="9"/>
      <c r="H15" s="10">
        <f t="shared" si="0"/>
        <v>0</v>
      </c>
    </row>
    <row r="16" spans="1:8" ht="20.100000000000001" customHeight="1" x14ac:dyDescent="0.2">
      <c r="A16" s="4" t="s">
        <v>50</v>
      </c>
      <c r="B16" s="41" t="s">
        <v>51</v>
      </c>
      <c r="C16" s="41"/>
      <c r="D16" s="41"/>
      <c r="E16" s="41"/>
      <c r="F16" s="41"/>
      <c r="G16" s="41"/>
      <c r="H16" s="5">
        <f>SUM(H17:H23)</f>
        <v>0</v>
      </c>
    </row>
    <row r="17" spans="1:8" ht="15.75" x14ac:dyDescent="0.2">
      <c r="A17" s="6" t="s">
        <v>52</v>
      </c>
      <c r="B17" s="7" t="s">
        <v>53</v>
      </c>
      <c r="C17" s="8" t="s">
        <v>54</v>
      </c>
      <c r="D17" s="7" t="s">
        <v>55</v>
      </c>
      <c r="E17" s="7" t="s">
        <v>56</v>
      </c>
      <c r="F17" s="9">
        <v>58.29</v>
      </c>
      <c r="G17" s="9"/>
      <c r="H17" s="10">
        <f t="shared" si="0"/>
        <v>0</v>
      </c>
    </row>
    <row r="18" spans="1:8" ht="15.75" x14ac:dyDescent="0.2">
      <c r="A18" s="6" t="s">
        <v>57</v>
      </c>
      <c r="B18" s="7" t="s">
        <v>58</v>
      </c>
      <c r="C18" s="8" t="s">
        <v>59</v>
      </c>
      <c r="D18" s="7" t="s">
        <v>55</v>
      </c>
      <c r="E18" s="7" t="s">
        <v>60</v>
      </c>
      <c r="F18" s="9">
        <v>1.72</v>
      </c>
      <c r="G18" s="9"/>
      <c r="H18" s="10">
        <f t="shared" si="0"/>
        <v>0</v>
      </c>
    </row>
    <row r="19" spans="1:8" ht="15.75" x14ac:dyDescent="0.2">
      <c r="A19" s="6" t="s">
        <v>61</v>
      </c>
      <c r="B19" s="7" t="s">
        <v>62</v>
      </c>
      <c r="C19" s="8" t="s">
        <v>63</v>
      </c>
      <c r="D19" s="7" t="s">
        <v>55</v>
      </c>
      <c r="E19" s="7" t="s">
        <v>64</v>
      </c>
      <c r="F19" s="9">
        <v>14.8</v>
      </c>
      <c r="G19" s="9"/>
      <c r="H19" s="10">
        <f t="shared" si="0"/>
        <v>0</v>
      </c>
    </row>
    <row r="20" spans="1:8" ht="15.75" x14ac:dyDescent="0.2">
      <c r="A20" s="6" t="s">
        <v>65</v>
      </c>
      <c r="B20" s="7" t="s">
        <v>66</v>
      </c>
      <c r="C20" s="8" t="s">
        <v>67</v>
      </c>
      <c r="D20" s="7" t="s">
        <v>55</v>
      </c>
      <c r="E20" s="7" t="s">
        <v>68</v>
      </c>
      <c r="F20" s="9">
        <v>6.48</v>
      </c>
      <c r="G20" s="9"/>
      <c r="H20" s="10">
        <f t="shared" si="0"/>
        <v>0</v>
      </c>
    </row>
    <row r="21" spans="1:8" ht="36.75" x14ac:dyDescent="0.2">
      <c r="A21" s="6" t="s">
        <v>69</v>
      </c>
      <c r="B21" s="7" t="s">
        <v>70</v>
      </c>
      <c r="C21" s="8" t="s">
        <v>71</v>
      </c>
      <c r="D21" s="7" t="s">
        <v>14</v>
      </c>
      <c r="E21" s="7" t="s">
        <v>72</v>
      </c>
      <c r="F21" s="9">
        <v>7.5</v>
      </c>
      <c r="G21" s="9"/>
      <c r="H21" s="10">
        <f t="shared" si="0"/>
        <v>0</v>
      </c>
    </row>
    <row r="22" spans="1:8" ht="15.75" x14ac:dyDescent="0.2">
      <c r="A22" s="6" t="s">
        <v>73</v>
      </c>
      <c r="B22" s="7" t="s">
        <v>74</v>
      </c>
      <c r="C22" s="8" t="s">
        <v>75</v>
      </c>
      <c r="D22" s="7" t="s">
        <v>14</v>
      </c>
      <c r="E22" s="7" t="s">
        <v>64</v>
      </c>
      <c r="F22" s="9">
        <v>20</v>
      </c>
      <c r="G22" s="9"/>
      <c r="H22" s="10">
        <f t="shared" si="0"/>
        <v>0</v>
      </c>
    </row>
    <row r="23" spans="1:8" x14ac:dyDescent="0.2">
      <c r="A23" s="6" t="s">
        <v>76</v>
      </c>
      <c r="B23" s="7" t="s">
        <v>77</v>
      </c>
      <c r="C23" s="8" t="s">
        <v>78</v>
      </c>
      <c r="D23" s="7" t="s">
        <v>14</v>
      </c>
      <c r="E23" s="7" t="s">
        <v>40</v>
      </c>
      <c r="F23" s="9">
        <v>1</v>
      </c>
      <c r="G23" s="9"/>
      <c r="H23" s="10">
        <f t="shared" si="0"/>
        <v>0</v>
      </c>
    </row>
    <row r="24" spans="1:8" ht="20.100000000000001" customHeight="1" x14ac:dyDescent="0.2">
      <c r="A24" s="4" t="s">
        <v>79</v>
      </c>
      <c r="B24" s="41" t="s">
        <v>80</v>
      </c>
      <c r="C24" s="41"/>
      <c r="D24" s="41"/>
      <c r="E24" s="41"/>
      <c r="F24" s="41"/>
      <c r="G24" s="41"/>
      <c r="H24" s="5">
        <f>H25+H36+H41+H43+H46+H57+H64+H84+H86</f>
        <v>0</v>
      </c>
    </row>
    <row r="25" spans="1:8" ht="20.100000000000001" customHeight="1" x14ac:dyDescent="0.2">
      <c r="A25" s="4" t="s">
        <v>81</v>
      </c>
      <c r="B25" s="41" t="s">
        <v>45</v>
      </c>
      <c r="C25" s="41"/>
      <c r="D25" s="41"/>
      <c r="E25" s="41"/>
      <c r="F25" s="41"/>
      <c r="G25" s="41"/>
      <c r="H25" s="5">
        <f>SUM(H26:H35)</f>
        <v>0</v>
      </c>
    </row>
    <row r="26" spans="1:8" ht="36.75" x14ac:dyDescent="0.2">
      <c r="A26" s="6" t="s">
        <v>82</v>
      </c>
      <c r="B26" s="7" t="s">
        <v>83</v>
      </c>
      <c r="C26" s="8" t="s">
        <v>84</v>
      </c>
      <c r="D26" s="7" t="s">
        <v>14</v>
      </c>
      <c r="E26" s="7" t="s">
        <v>85</v>
      </c>
      <c r="F26" s="9">
        <v>44.46</v>
      </c>
      <c r="G26" s="9"/>
      <c r="H26" s="10">
        <f t="shared" ref="H26:H35" si="1">F26*G26</f>
        <v>0</v>
      </c>
    </row>
    <row r="27" spans="1:8" ht="15.75" x14ac:dyDescent="0.2">
      <c r="A27" s="6" t="s">
        <v>86</v>
      </c>
      <c r="B27" s="7" t="s">
        <v>87</v>
      </c>
      <c r="C27" s="8" t="s">
        <v>88</v>
      </c>
      <c r="D27" s="7" t="s">
        <v>14</v>
      </c>
      <c r="E27" s="7" t="s">
        <v>33</v>
      </c>
      <c r="F27" s="9">
        <v>44.46</v>
      </c>
      <c r="G27" s="9"/>
      <c r="H27" s="10">
        <f t="shared" si="1"/>
        <v>0</v>
      </c>
    </row>
    <row r="28" spans="1:8" ht="23.25" x14ac:dyDescent="0.2">
      <c r="A28" s="6" t="s">
        <v>89</v>
      </c>
      <c r="B28" s="7" t="s">
        <v>90</v>
      </c>
      <c r="C28" s="8" t="s">
        <v>91</v>
      </c>
      <c r="D28" s="7" t="s">
        <v>14</v>
      </c>
      <c r="E28" s="7" t="s">
        <v>33</v>
      </c>
      <c r="F28" s="9">
        <v>44.46</v>
      </c>
      <c r="G28" s="9"/>
      <c r="H28" s="10">
        <f t="shared" si="1"/>
        <v>0</v>
      </c>
    </row>
    <row r="29" spans="1:8" x14ac:dyDescent="0.2">
      <c r="A29" s="6" t="s">
        <v>92</v>
      </c>
      <c r="B29" s="7" t="s">
        <v>93</v>
      </c>
      <c r="C29" s="8" t="s">
        <v>94</v>
      </c>
      <c r="D29" s="7" t="s">
        <v>14</v>
      </c>
      <c r="E29" s="7" t="s">
        <v>33</v>
      </c>
      <c r="F29" s="9">
        <v>44.46</v>
      </c>
      <c r="G29" s="9"/>
      <c r="H29" s="10">
        <f t="shared" si="1"/>
        <v>0</v>
      </c>
    </row>
    <row r="30" spans="1:8" ht="15.75" x14ac:dyDescent="0.2">
      <c r="A30" s="6" t="s">
        <v>95</v>
      </c>
      <c r="B30" s="7" t="s">
        <v>96</v>
      </c>
      <c r="C30" s="8" t="s">
        <v>97</v>
      </c>
      <c r="D30" s="7" t="s">
        <v>14</v>
      </c>
      <c r="E30" s="7" t="s">
        <v>40</v>
      </c>
      <c r="F30" s="9">
        <v>5</v>
      </c>
      <c r="G30" s="9"/>
      <c r="H30" s="10">
        <f t="shared" si="1"/>
        <v>0</v>
      </c>
    </row>
    <row r="31" spans="1:8" ht="15.75" x14ac:dyDescent="0.2">
      <c r="A31" s="6" t="s">
        <v>98</v>
      </c>
      <c r="B31" s="7" t="s">
        <v>99</v>
      </c>
      <c r="C31" s="8" t="s">
        <v>100</v>
      </c>
      <c r="D31" s="7" t="s">
        <v>14</v>
      </c>
      <c r="E31" s="7" t="s">
        <v>101</v>
      </c>
      <c r="F31" s="9">
        <v>29.36</v>
      </c>
      <c r="G31" s="9"/>
      <c r="H31" s="10">
        <f t="shared" si="1"/>
        <v>0</v>
      </c>
    </row>
    <row r="32" spans="1:8" ht="23.25" x14ac:dyDescent="0.2">
      <c r="A32" s="6" t="s">
        <v>102</v>
      </c>
      <c r="B32" s="7" t="s">
        <v>103</v>
      </c>
      <c r="C32" s="8" t="s">
        <v>104</v>
      </c>
      <c r="D32" s="7" t="s">
        <v>14</v>
      </c>
      <c r="E32" s="7" t="s">
        <v>33</v>
      </c>
      <c r="F32" s="9">
        <v>27.09</v>
      </c>
      <c r="G32" s="9"/>
      <c r="H32" s="10">
        <f t="shared" si="1"/>
        <v>0</v>
      </c>
    </row>
    <row r="33" spans="1:8" x14ac:dyDescent="0.2">
      <c r="A33" s="6" t="s">
        <v>105</v>
      </c>
      <c r="B33" s="7" t="s">
        <v>106</v>
      </c>
      <c r="C33" s="8" t="s">
        <v>107</v>
      </c>
      <c r="D33" s="7" t="s">
        <v>19</v>
      </c>
      <c r="E33" s="7" t="s">
        <v>108</v>
      </c>
      <c r="F33" s="9">
        <v>10</v>
      </c>
      <c r="G33" s="9"/>
      <c r="H33" s="10">
        <f t="shared" si="1"/>
        <v>0</v>
      </c>
    </row>
    <row r="34" spans="1:8" x14ac:dyDescent="0.2">
      <c r="A34" s="6" t="s">
        <v>109</v>
      </c>
      <c r="B34" s="7" t="s">
        <v>110</v>
      </c>
      <c r="C34" s="8" t="s">
        <v>111</v>
      </c>
      <c r="D34" s="7" t="s">
        <v>14</v>
      </c>
      <c r="E34" s="7" t="s">
        <v>33</v>
      </c>
      <c r="F34" s="9">
        <v>49.85</v>
      </c>
      <c r="G34" s="9"/>
      <c r="H34" s="10">
        <f t="shared" si="1"/>
        <v>0</v>
      </c>
    </row>
    <row r="35" spans="1:8" x14ac:dyDescent="0.2">
      <c r="A35" s="6" t="s">
        <v>112</v>
      </c>
      <c r="B35" s="7" t="s">
        <v>113</v>
      </c>
      <c r="C35" s="8" t="s">
        <v>114</v>
      </c>
      <c r="D35" s="7" t="s">
        <v>14</v>
      </c>
      <c r="E35" s="7" t="s">
        <v>33</v>
      </c>
      <c r="F35" s="9">
        <v>6.4</v>
      </c>
      <c r="G35" s="9"/>
      <c r="H35" s="10">
        <f t="shared" si="1"/>
        <v>0</v>
      </c>
    </row>
    <row r="36" spans="1:8" ht="20.100000000000001" customHeight="1" x14ac:dyDescent="0.2">
      <c r="A36" s="4" t="s">
        <v>115</v>
      </c>
      <c r="B36" s="41" t="s">
        <v>51</v>
      </c>
      <c r="C36" s="41"/>
      <c r="D36" s="41"/>
      <c r="E36" s="41"/>
      <c r="F36" s="41"/>
      <c r="G36" s="41"/>
      <c r="H36" s="5">
        <f>SUM(H37:H40)</f>
        <v>0</v>
      </c>
    </row>
    <row r="37" spans="1:8" ht="23.25" x14ac:dyDescent="0.2">
      <c r="A37" s="6" t="s">
        <v>116</v>
      </c>
      <c r="B37" s="7" t="s">
        <v>117</v>
      </c>
      <c r="C37" s="8" t="s">
        <v>118</v>
      </c>
      <c r="D37" s="7" t="s">
        <v>14</v>
      </c>
      <c r="E37" s="7" t="s">
        <v>60</v>
      </c>
      <c r="F37" s="9">
        <v>889.24</v>
      </c>
      <c r="G37" s="9"/>
      <c r="H37" s="10">
        <f t="shared" ref="H37:H40" si="2">F37*G37</f>
        <v>0</v>
      </c>
    </row>
    <row r="38" spans="1:8" ht="30" x14ac:dyDescent="0.2">
      <c r="A38" s="6" t="s">
        <v>119</v>
      </c>
      <c r="B38" s="7" t="s">
        <v>120</v>
      </c>
      <c r="C38" s="8" t="s">
        <v>121</v>
      </c>
      <c r="D38" s="7" t="s">
        <v>14</v>
      </c>
      <c r="E38" s="7" t="s">
        <v>40</v>
      </c>
      <c r="F38" s="9">
        <v>6.09</v>
      </c>
      <c r="G38" s="9"/>
      <c r="H38" s="10">
        <f t="shared" si="2"/>
        <v>0</v>
      </c>
    </row>
    <row r="39" spans="1:8" ht="30" x14ac:dyDescent="0.2">
      <c r="A39" s="6" t="s">
        <v>122</v>
      </c>
      <c r="B39" s="7" t="s">
        <v>123</v>
      </c>
      <c r="C39" s="8" t="s">
        <v>124</v>
      </c>
      <c r="D39" s="7" t="s">
        <v>19</v>
      </c>
      <c r="E39" s="7" t="s">
        <v>125</v>
      </c>
      <c r="F39" s="9">
        <v>54.81</v>
      </c>
      <c r="G39" s="9"/>
      <c r="H39" s="10">
        <f t="shared" si="2"/>
        <v>0</v>
      </c>
    </row>
    <row r="40" spans="1:8" ht="15.75" x14ac:dyDescent="0.2">
      <c r="A40" s="6" t="s">
        <v>126</v>
      </c>
      <c r="B40" s="7" t="s">
        <v>127</v>
      </c>
      <c r="C40" s="8" t="s">
        <v>128</v>
      </c>
      <c r="D40" s="7" t="s">
        <v>14</v>
      </c>
      <c r="E40" s="7" t="s">
        <v>101</v>
      </c>
      <c r="F40" s="9">
        <v>30.45</v>
      </c>
      <c r="G40" s="9"/>
      <c r="H40" s="10">
        <f t="shared" si="2"/>
        <v>0</v>
      </c>
    </row>
    <row r="41" spans="1:8" ht="20.100000000000001" customHeight="1" x14ac:dyDescent="0.2">
      <c r="A41" s="4" t="s">
        <v>129</v>
      </c>
      <c r="B41" s="41" t="s">
        <v>130</v>
      </c>
      <c r="C41" s="41"/>
      <c r="D41" s="41"/>
      <c r="E41" s="41"/>
      <c r="F41" s="41"/>
      <c r="G41" s="41"/>
      <c r="H41" s="5">
        <f>SUM(H42)</f>
        <v>0</v>
      </c>
    </row>
    <row r="42" spans="1:8" ht="36.75" x14ac:dyDescent="0.2">
      <c r="A42" s="6" t="s">
        <v>131</v>
      </c>
      <c r="B42" s="7" t="s">
        <v>132</v>
      </c>
      <c r="C42" s="8" t="s">
        <v>133</v>
      </c>
      <c r="D42" s="7" t="s">
        <v>14</v>
      </c>
      <c r="E42" s="7" t="s">
        <v>101</v>
      </c>
      <c r="F42" s="9">
        <v>1</v>
      </c>
      <c r="G42" s="9"/>
      <c r="H42" s="10">
        <f t="shared" ref="H42" si="3">F42*G42</f>
        <v>0</v>
      </c>
    </row>
    <row r="43" spans="1:8" ht="20.100000000000001" customHeight="1" x14ac:dyDescent="0.2">
      <c r="A43" s="4" t="s">
        <v>134</v>
      </c>
      <c r="B43" s="41" t="s">
        <v>135</v>
      </c>
      <c r="C43" s="41"/>
      <c r="D43" s="41"/>
      <c r="E43" s="41"/>
      <c r="F43" s="41"/>
      <c r="G43" s="41"/>
      <c r="H43" s="5">
        <f>SUM(H44:H45)</f>
        <v>0</v>
      </c>
    </row>
    <row r="44" spans="1:8" ht="30" x14ac:dyDescent="0.2">
      <c r="A44" s="6" t="s">
        <v>136</v>
      </c>
      <c r="B44" s="7" t="s">
        <v>137</v>
      </c>
      <c r="C44" s="8" t="s">
        <v>138</v>
      </c>
      <c r="D44" s="7" t="s">
        <v>14</v>
      </c>
      <c r="E44" s="7" t="s">
        <v>33</v>
      </c>
      <c r="F44" s="9">
        <v>14.54</v>
      </c>
      <c r="G44" s="9"/>
      <c r="H44" s="10">
        <f t="shared" ref="H44:H45" si="4">F44*G44</f>
        <v>0</v>
      </c>
    </row>
    <row r="45" spans="1:8" ht="30" x14ac:dyDescent="0.2">
      <c r="A45" s="6" t="s">
        <v>139</v>
      </c>
      <c r="B45" s="7" t="s">
        <v>140</v>
      </c>
      <c r="C45" s="8" t="s">
        <v>141</v>
      </c>
      <c r="D45" s="7" t="s">
        <v>14</v>
      </c>
      <c r="E45" s="7" t="s">
        <v>33</v>
      </c>
      <c r="F45" s="9">
        <v>5.45</v>
      </c>
      <c r="G45" s="9"/>
      <c r="H45" s="10">
        <f t="shared" si="4"/>
        <v>0</v>
      </c>
    </row>
    <row r="46" spans="1:8" ht="20.100000000000001" customHeight="1" x14ac:dyDescent="0.2">
      <c r="A46" s="4" t="s">
        <v>142</v>
      </c>
      <c r="B46" s="41" t="s">
        <v>143</v>
      </c>
      <c r="C46" s="41"/>
      <c r="D46" s="41"/>
      <c r="E46" s="41"/>
      <c r="F46" s="41"/>
      <c r="G46" s="41"/>
      <c r="H46" s="5">
        <f>SUM(H47:H56)</f>
        <v>0</v>
      </c>
    </row>
    <row r="47" spans="1:8" ht="15.75" x14ac:dyDescent="0.2">
      <c r="A47" s="6" t="s">
        <v>144</v>
      </c>
      <c r="B47" s="7" t="s">
        <v>145</v>
      </c>
      <c r="C47" s="8" t="s">
        <v>146</v>
      </c>
      <c r="D47" s="7" t="s">
        <v>14</v>
      </c>
      <c r="E47" s="7" t="s">
        <v>33</v>
      </c>
      <c r="F47" s="9">
        <v>51.39</v>
      </c>
      <c r="G47" s="9"/>
      <c r="H47" s="10">
        <f t="shared" ref="H47:H56" si="5">F47*G47</f>
        <v>0</v>
      </c>
    </row>
    <row r="48" spans="1:8" ht="15.75" x14ac:dyDescent="0.2">
      <c r="A48" s="6" t="s">
        <v>147</v>
      </c>
      <c r="B48" s="7" t="s">
        <v>148</v>
      </c>
      <c r="C48" s="8" t="s">
        <v>149</v>
      </c>
      <c r="D48" s="7" t="s">
        <v>14</v>
      </c>
      <c r="E48" s="7" t="s">
        <v>33</v>
      </c>
      <c r="F48" s="9">
        <v>49.85</v>
      </c>
      <c r="G48" s="9"/>
      <c r="H48" s="10">
        <f t="shared" si="5"/>
        <v>0</v>
      </c>
    </row>
    <row r="49" spans="1:8" ht="30" x14ac:dyDescent="0.2">
      <c r="A49" s="6" t="s">
        <v>150</v>
      </c>
      <c r="B49" s="7" t="s">
        <v>151</v>
      </c>
      <c r="C49" s="8" t="s">
        <v>152</v>
      </c>
      <c r="D49" s="7" t="s">
        <v>14</v>
      </c>
      <c r="E49" s="7" t="s">
        <v>33</v>
      </c>
      <c r="F49" s="9">
        <v>49.85</v>
      </c>
      <c r="G49" s="9"/>
      <c r="H49" s="10">
        <f t="shared" si="5"/>
        <v>0</v>
      </c>
    </row>
    <row r="50" spans="1:8" ht="15.75" x14ac:dyDescent="0.2">
      <c r="A50" s="6" t="s">
        <v>153</v>
      </c>
      <c r="B50" s="7" t="s">
        <v>154</v>
      </c>
      <c r="C50" s="8" t="s">
        <v>155</v>
      </c>
      <c r="D50" s="7" t="s">
        <v>14</v>
      </c>
      <c r="E50" s="7" t="s">
        <v>156</v>
      </c>
      <c r="F50" s="9">
        <v>29.71</v>
      </c>
      <c r="G50" s="9"/>
      <c r="H50" s="10">
        <f t="shared" si="5"/>
        <v>0</v>
      </c>
    </row>
    <row r="51" spans="1:8" ht="15.75" x14ac:dyDescent="0.2">
      <c r="A51" s="6" t="s">
        <v>157</v>
      </c>
      <c r="B51" s="7" t="s">
        <v>158</v>
      </c>
      <c r="C51" s="8" t="s">
        <v>159</v>
      </c>
      <c r="D51" s="7" t="s">
        <v>14</v>
      </c>
      <c r="E51" s="7" t="s">
        <v>33</v>
      </c>
      <c r="F51" s="9">
        <v>8.18</v>
      </c>
      <c r="G51" s="9"/>
      <c r="H51" s="10">
        <f t="shared" si="5"/>
        <v>0</v>
      </c>
    </row>
    <row r="52" spans="1:8" ht="30" x14ac:dyDescent="0.2">
      <c r="A52" s="6" t="s">
        <v>160</v>
      </c>
      <c r="B52" s="7" t="s">
        <v>161</v>
      </c>
      <c r="C52" s="8" t="s">
        <v>162</v>
      </c>
      <c r="D52" s="7" t="s">
        <v>14</v>
      </c>
      <c r="E52" s="7" t="s">
        <v>156</v>
      </c>
      <c r="F52" s="9">
        <v>10.71</v>
      </c>
      <c r="G52" s="9"/>
      <c r="H52" s="10">
        <f t="shared" si="5"/>
        <v>0</v>
      </c>
    </row>
    <row r="53" spans="1:8" ht="30" x14ac:dyDescent="0.2">
      <c r="A53" s="6" t="s">
        <v>163</v>
      </c>
      <c r="B53" s="7" t="s">
        <v>164</v>
      </c>
      <c r="C53" s="8" t="s">
        <v>165</v>
      </c>
      <c r="D53" s="7" t="s">
        <v>14</v>
      </c>
      <c r="E53" s="7" t="s">
        <v>156</v>
      </c>
      <c r="F53" s="9">
        <v>6.4</v>
      </c>
      <c r="G53" s="9"/>
      <c r="H53" s="10">
        <f t="shared" si="5"/>
        <v>0</v>
      </c>
    </row>
    <row r="54" spans="1:8" ht="36.75" x14ac:dyDescent="0.2">
      <c r="A54" s="6" t="s">
        <v>166</v>
      </c>
      <c r="B54" s="7" t="s">
        <v>167</v>
      </c>
      <c r="C54" s="8" t="s">
        <v>168</v>
      </c>
      <c r="D54" s="7" t="s">
        <v>14</v>
      </c>
      <c r="E54" s="7" t="s">
        <v>33</v>
      </c>
      <c r="F54" s="9">
        <v>2.2599999999999998</v>
      </c>
      <c r="G54" s="9"/>
      <c r="H54" s="10">
        <f t="shared" si="5"/>
        <v>0</v>
      </c>
    </row>
    <row r="55" spans="1:8" ht="15.75" x14ac:dyDescent="0.2">
      <c r="A55" s="6" t="s">
        <v>169</v>
      </c>
      <c r="B55" s="7" t="s">
        <v>170</v>
      </c>
      <c r="C55" s="8" t="s">
        <v>171</v>
      </c>
      <c r="D55" s="7" t="s">
        <v>14</v>
      </c>
      <c r="E55" s="7" t="s">
        <v>156</v>
      </c>
      <c r="F55" s="9">
        <v>4.3600000000000003</v>
      </c>
      <c r="G55" s="9"/>
      <c r="H55" s="10">
        <f t="shared" si="5"/>
        <v>0</v>
      </c>
    </row>
    <row r="56" spans="1:8" ht="50.25" x14ac:dyDescent="0.2">
      <c r="A56" s="6" t="s">
        <v>172</v>
      </c>
      <c r="B56" s="7" t="s">
        <v>173</v>
      </c>
      <c r="C56" s="8" t="s">
        <v>174</v>
      </c>
      <c r="D56" s="7" t="s">
        <v>14</v>
      </c>
      <c r="E56" s="7" t="s">
        <v>33</v>
      </c>
      <c r="F56" s="9">
        <v>49.85</v>
      </c>
      <c r="G56" s="9"/>
      <c r="H56" s="10">
        <f t="shared" si="5"/>
        <v>0</v>
      </c>
    </row>
    <row r="57" spans="1:8" ht="20.100000000000001" customHeight="1" x14ac:dyDescent="0.2">
      <c r="A57" s="4" t="s">
        <v>175</v>
      </c>
      <c r="B57" s="41" t="s">
        <v>176</v>
      </c>
      <c r="C57" s="41"/>
      <c r="D57" s="41"/>
      <c r="E57" s="41"/>
      <c r="F57" s="41"/>
      <c r="G57" s="41"/>
      <c r="H57" s="5">
        <f>SUM(H58:H63)</f>
        <v>0</v>
      </c>
    </row>
    <row r="58" spans="1:8" ht="23.25" x14ac:dyDescent="0.2">
      <c r="A58" s="6" t="s">
        <v>177</v>
      </c>
      <c r="B58" s="7" t="s">
        <v>178</v>
      </c>
      <c r="C58" s="8" t="s">
        <v>179</v>
      </c>
      <c r="D58" s="7" t="s">
        <v>14</v>
      </c>
      <c r="E58" s="7" t="s">
        <v>33</v>
      </c>
      <c r="F58" s="9">
        <v>16.34</v>
      </c>
      <c r="G58" s="9"/>
      <c r="H58" s="10">
        <f t="shared" ref="H58:H63" si="6">F58*G58</f>
        <v>0</v>
      </c>
    </row>
    <row r="59" spans="1:8" x14ac:dyDescent="0.2">
      <c r="A59" s="6" t="s">
        <v>180</v>
      </c>
      <c r="B59" s="7" t="s">
        <v>181</v>
      </c>
      <c r="C59" s="8" t="s">
        <v>182</v>
      </c>
      <c r="D59" s="7" t="s">
        <v>14</v>
      </c>
      <c r="E59" s="7" t="s">
        <v>33</v>
      </c>
      <c r="F59" s="9">
        <v>8.08</v>
      </c>
      <c r="G59" s="9"/>
      <c r="H59" s="10">
        <f t="shared" si="6"/>
        <v>0</v>
      </c>
    </row>
    <row r="60" spans="1:8" ht="50.25" x14ac:dyDescent="0.2">
      <c r="A60" s="6" t="s">
        <v>183</v>
      </c>
      <c r="B60" s="7" t="s">
        <v>184</v>
      </c>
      <c r="C60" s="8" t="s">
        <v>185</v>
      </c>
      <c r="D60" s="7" t="s">
        <v>14</v>
      </c>
      <c r="E60" s="7" t="s">
        <v>40</v>
      </c>
      <c r="F60" s="9">
        <v>2</v>
      </c>
      <c r="G60" s="9"/>
      <c r="H60" s="10">
        <f t="shared" si="6"/>
        <v>0</v>
      </c>
    </row>
    <row r="61" spans="1:8" ht="36.75" x14ac:dyDescent="0.2">
      <c r="A61" s="6" t="s">
        <v>186</v>
      </c>
      <c r="B61" s="7" t="s">
        <v>187</v>
      </c>
      <c r="C61" s="8" t="s">
        <v>188</v>
      </c>
      <c r="D61" s="7" t="s">
        <v>14</v>
      </c>
      <c r="E61" s="7" t="s">
        <v>40</v>
      </c>
      <c r="F61" s="9">
        <v>1</v>
      </c>
      <c r="G61" s="9"/>
      <c r="H61" s="10">
        <f t="shared" si="6"/>
        <v>0</v>
      </c>
    </row>
    <row r="62" spans="1:8" ht="15.75" x14ac:dyDescent="0.2">
      <c r="A62" s="6" t="s">
        <v>189</v>
      </c>
      <c r="B62" s="7" t="s">
        <v>190</v>
      </c>
      <c r="C62" s="8" t="s">
        <v>191</v>
      </c>
      <c r="D62" s="7" t="s">
        <v>14</v>
      </c>
      <c r="E62" s="7" t="s">
        <v>33</v>
      </c>
      <c r="F62" s="9">
        <v>8.08</v>
      </c>
      <c r="G62" s="9"/>
      <c r="H62" s="10">
        <f t="shared" si="6"/>
        <v>0</v>
      </c>
    </row>
    <row r="63" spans="1:8" ht="23.25" x14ac:dyDescent="0.2">
      <c r="A63" s="6" t="s">
        <v>192</v>
      </c>
      <c r="B63" s="7" t="s">
        <v>193</v>
      </c>
      <c r="C63" s="8" t="s">
        <v>194</v>
      </c>
      <c r="D63" s="7" t="s">
        <v>55</v>
      </c>
      <c r="E63" s="7" t="s">
        <v>195</v>
      </c>
      <c r="F63" s="9">
        <v>3</v>
      </c>
      <c r="G63" s="9"/>
      <c r="H63" s="10">
        <f t="shared" si="6"/>
        <v>0</v>
      </c>
    </row>
    <row r="64" spans="1:8" ht="20.100000000000001" customHeight="1" x14ac:dyDescent="0.2">
      <c r="A64" s="4" t="s">
        <v>196</v>
      </c>
      <c r="B64" s="41" t="s">
        <v>197</v>
      </c>
      <c r="C64" s="41"/>
      <c r="D64" s="41"/>
      <c r="E64" s="41"/>
      <c r="F64" s="41"/>
      <c r="G64" s="41"/>
      <c r="H64" s="5">
        <f>SUM(H65:H83)</f>
        <v>0</v>
      </c>
    </row>
    <row r="65" spans="1:8" ht="36.75" x14ac:dyDescent="0.2">
      <c r="A65" s="6" t="s">
        <v>198</v>
      </c>
      <c r="B65" s="7" t="s">
        <v>199</v>
      </c>
      <c r="C65" s="8" t="s">
        <v>200</v>
      </c>
      <c r="D65" s="7" t="s">
        <v>14</v>
      </c>
      <c r="E65" s="7" t="s">
        <v>40</v>
      </c>
      <c r="F65" s="9">
        <v>12</v>
      </c>
      <c r="G65" s="9"/>
      <c r="H65" s="10">
        <f t="shared" ref="H65:H83" si="7">F65*G65</f>
        <v>0</v>
      </c>
    </row>
    <row r="66" spans="1:8" ht="36.75" x14ac:dyDescent="0.2">
      <c r="A66" s="6" t="s">
        <v>201</v>
      </c>
      <c r="B66" s="7" t="s">
        <v>202</v>
      </c>
      <c r="C66" s="8" t="s">
        <v>203</v>
      </c>
      <c r="D66" s="7" t="s">
        <v>14</v>
      </c>
      <c r="E66" s="7" t="s">
        <v>40</v>
      </c>
      <c r="F66" s="9">
        <v>1</v>
      </c>
      <c r="G66" s="9"/>
      <c r="H66" s="10">
        <f t="shared" si="7"/>
        <v>0</v>
      </c>
    </row>
    <row r="67" spans="1:8" ht="36.75" x14ac:dyDescent="0.2">
      <c r="A67" s="6" t="s">
        <v>204</v>
      </c>
      <c r="B67" s="7" t="s">
        <v>205</v>
      </c>
      <c r="C67" s="8" t="s">
        <v>206</v>
      </c>
      <c r="D67" s="7" t="s">
        <v>14</v>
      </c>
      <c r="E67" s="7" t="s">
        <v>40</v>
      </c>
      <c r="F67" s="9">
        <v>5</v>
      </c>
      <c r="G67" s="9"/>
      <c r="H67" s="10">
        <f t="shared" si="7"/>
        <v>0</v>
      </c>
    </row>
    <row r="68" spans="1:8" ht="23.25" x14ac:dyDescent="0.2">
      <c r="A68" s="6" t="s">
        <v>207</v>
      </c>
      <c r="B68" s="7" t="s">
        <v>208</v>
      </c>
      <c r="C68" s="8" t="s">
        <v>209</v>
      </c>
      <c r="D68" s="7" t="s">
        <v>14</v>
      </c>
      <c r="E68" s="7" t="s">
        <v>40</v>
      </c>
      <c r="F68" s="9">
        <v>7</v>
      </c>
      <c r="G68" s="9"/>
      <c r="H68" s="10">
        <f t="shared" si="7"/>
        <v>0</v>
      </c>
    </row>
    <row r="69" spans="1:8" ht="36.75" x14ac:dyDescent="0.2">
      <c r="A69" s="6" t="s">
        <v>210</v>
      </c>
      <c r="B69" s="7" t="s">
        <v>211</v>
      </c>
      <c r="C69" s="8" t="s">
        <v>212</v>
      </c>
      <c r="D69" s="7" t="s">
        <v>14</v>
      </c>
      <c r="E69" s="7" t="s">
        <v>40</v>
      </c>
      <c r="F69" s="9">
        <v>1</v>
      </c>
      <c r="G69" s="9"/>
      <c r="H69" s="10">
        <f t="shared" si="7"/>
        <v>0</v>
      </c>
    </row>
    <row r="70" spans="1:8" ht="36.75" x14ac:dyDescent="0.2">
      <c r="A70" s="6" t="s">
        <v>213</v>
      </c>
      <c r="B70" s="7" t="s">
        <v>214</v>
      </c>
      <c r="C70" s="8" t="s">
        <v>215</v>
      </c>
      <c r="D70" s="7" t="s">
        <v>14</v>
      </c>
      <c r="E70" s="7" t="s">
        <v>40</v>
      </c>
      <c r="F70" s="9">
        <v>1</v>
      </c>
      <c r="G70" s="9"/>
      <c r="H70" s="10">
        <f t="shared" si="7"/>
        <v>0</v>
      </c>
    </row>
    <row r="71" spans="1:8" ht="15.75" x14ac:dyDescent="0.2">
      <c r="A71" s="6" t="s">
        <v>216</v>
      </c>
      <c r="B71" s="7" t="s">
        <v>217</v>
      </c>
      <c r="C71" s="8" t="s">
        <v>218</v>
      </c>
      <c r="D71" s="7" t="s">
        <v>14</v>
      </c>
      <c r="E71" s="7" t="s">
        <v>40</v>
      </c>
      <c r="F71" s="9">
        <v>5</v>
      </c>
      <c r="G71" s="9"/>
      <c r="H71" s="10">
        <f t="shared" si="7"/>
        <v>0</v>
      </c>
    </row>
    <row r="72" spans="1:8" ht="15.75" x14ac:dyDescent="0.2">
      <c r="A72" s="6" t="s">
        <v>219</v>
      </c>
      <c r="B72" s="7" t="s">
        <v>220</v>
      </c>
      <c r="C72" s="8" t="s">
        <v>221</v>
      </c>
      <c r="D72" s="7" t="s">
        <v>14</v>
      </c>
      <c r="E72" s="7" t="s">
        <v>40</v>
      </c>
      <c r="F72" s="9">
        <v>3</v>
      </c>
      <c r="G72" s="9"/>
      <c r="H72" s="10">
        <f t="shared" si="7"/>
        <v>0</v>
      </c>
    </row>
    <row r="73" spans="1:8" ht="15.75" x14ac:dyDescent="0.2">
      <c r="A73" s="6" t="s">
        <v>222</v>
      </c>
      <c r="B73" s="7" t="s">
        <v>223</v>
      </c>
      <c r="C73" s="8" t="s">
        <v>224</v>
      </c>
      <c r="D73" s="7" t="s">
        <v>14</v>
      </c>
      <c r="E73" s="7" t="s">
        <v>40</v>
      </c>
      <c r="F73" s="9">
        <v>1</v>
      </c>
      <c r="G73" s="9"/>
      <c r="H73" s="10">
        <f t="shared" si="7"/>
        <v>0</v>
      </c>
    </row>
    <row r="74" spans="1:8" ht="15.75" x14ac:dyDescent="0.2">
      <c r="A74" s="6" t="s">
        <v>225</v>
      </c>
      <c r="B74" s="7" t="s">
        <v>226</v>
      </c>
      <c r="C74" s="8" t="s">
        <v>227</v>
      </c>
      <c r="D74" s="7" t="s">
        <v>14</v>
      </c>
      <c r="E74" s="7" t="s">
        <v>40</v>
      </c>
      <c r="F74" s="9">
        <v>7</v>
      </c>
      <c r="G74" s="9"/>
      <c r="H74" s="10">
        <f t="shared" si="7"/>
        <v>0</v>
      </c>
    </row>
    <row r="75" spans="1:8" ht="23.25" x14ac:dyDescent="0.2">
      <c r="A75" s="6" t="s">
        <v>228</v>
      </c>
      <c r="B75" s="7" t="s">
        <v>229</v>
      </c>
      <c r="C75" s="8" t="s">
        <v>230</v>
      </c>
      <c r="D75" s="7" t="s">
        <v>14</v>
      </c>
      <c r="E75" s="7" t="s">
        <v>40</v>
      </c>
      <c r="F75" s="9">
        <v>1</v>
      </c>
      <c r="G75" s="9"/>
      <c r="H75" s="10">
        <f t="shared" si="7"/>
        <v>0</v>
      </c>
    </row>
    <row r="76" spans="1:8" ht="23.25" x14ac:dyDescent="0.2">
      <c r="A76" s="6" t="s">
        <v>231</v>
      </c>
      <c r="B76" s="7" t="s">
        <v>232</v>
      </c>
      <c r="C76" s="8" t="s">
        <v>233</v>
      </c>
      <c r="D76" s="7" t="s">
        <v>14</v>
      </c>
      <c r="E76" s="7" t="s">
        <v>40</v>
      </c>
      <c r="F76" s="9">
        <v>2</v>
      </c>
      <c r="G76" s="9"/>
      <c r="H76" s="10">
        <f t="shared" si="7"/>
        <v>0</v>
      </c>
    </row>
    <row r="77" spans="1:8" ht="30" x14ac:dyDescent="0.2">
      <c r="A77" s="6" t="s">
        <v>234</v>
      </c>
      <c r="B77" s="7" t="s">
        <v>235</v>
      </c>
      <c r="C77" s="8" t="s">
        <v>236</v>
      </c>
      <c r="D77" s="7" t="s">
        <v>14</v>
      </c>
      <c r="E77" s="7" t="s">
        <v>40</v>
      </c>
      <c r="F77" s="9">
        <v>3</v>
      </c>
      <c r="G77" s="9"/>
      <c r="H77" s="10">
        <f t="shared" si="7"/>
        <v>0</v>
      </c>
    </row>
    <row r="78" spans="1:8" ht="15.75" x14ac:dyDescent="0.2">
      <c r="A78" s="6" t="s">
        <v>237</v>
      </c>
      <c r="B78" s="7" t="s">
        <v>238</v>
      </c>
      <c r="C78" s="8" t="s">
        <v>239</v>
      </c>
      <c r="D78" s="7" t="s">
        <v>14</v>
      </c>
      <c r="E78" s="7" t="s">
        <v>156</v>
      </c>
      <c r="F78" s="9">
        <v>2.1</v>
      </c>
      <c r="G78" s="9"/>
      <c r="H78" s="10">
        <f t="shared" si="7"/>
        <v>0</v>
      </c>
    </row>
    <row r="79" spans="1:8" ht="15.75" x14ac:dyDescent="0.2">
      <c r="A79" s="6" t="s">
        <v>240</v>
      </c>
      <c r="B79" s="7" t="s">
        <v>241</v>
      </c>
      <c r="C79" s="8" t="s">
        <v>242</v>
      </c>
      <c r="D79" s="7" t="s">
        <v>55</v>
      </c>
      <c r="E79" s="7" t="s">
        <v>156</v>
      </c>
      <c r="F79" s="9">
        <v>2.1</v>
      </c>
      <c r="G79" s="9"/>
      <c r="H79" s="10">
        <f t="shared" si="7"/>
        <v>0</v>
      </c>
    </row>
    <row r="80" spans="1:8" ht="15.75" x14ac:dyDescent="0.2">
      <c r="A80" s="6" t="s">
        <v>243</v>
      </c>
      <c r="B80" s="7" t="s">
        <v>244</v>
      </c>
      <c r="C80" s="8" t="s">
        <v>245</v>
      </c>
      <c r="D80" s="7" t="s">
        <v>55</v>
      </c>
      <c r="E80" s="7" t="s">
        <v>40</v>
      </c>
      <c r="F80" s="9">
        <v>2</v>
      </c>
      <c r="G80" s="9"/>
      <c r="H80" s="10">
        <f t="shared" si="7"/>
        <v>0</v>
      </c>
    </row>
    <row r="81" spans="1:8" ht="15.75" x14ac:dyDescent="0.2">
      <c r="A81" s="6" t="s">
        <v>246</v>
      </c>
      <c r="B81" s="7" t="s">
        <v>247</v>
      </c>
      <c r="C81" s="8" t="s">
        <v>248</v>
      </c>
      <c r="D81" s="7" t="s">
        <v>55</v>
      </c>
      <c r="E81" s="7" t="s">
        <v>40</v>
      </c>
      <c r="F81" s="9">
        <v>2</v>
      </c>
      <c r="G81" s="9"/>
      <c r="H81" s="10">
        <f t="shared" si="7"/>
        <v>0</v>
      </c>
    </row>
    <row r="82" spans="1:8" ht="36.75" x14ac:dyDescent="0.2">
      <c r="A82" s="6" t="s">
        <v>249</v>
      </c>
      <c r="B82" s="7" t="s">
        <v>250</v>
      </c>
      <c r="C82" s="8" t="s">
        <v>251</v>
      </c>
      <c r="D82" s="7" t="s">
        <v>14</v>
      </c>
      <c r="E82" s="7" t="s">
        <v>40</v>
      </c>
      <c r="F82" s="9">
        <v>1</v>
      </c>
      <c r="G82" s="9"/>
      <c r="H82" s="10">
        <f t="shared" si="7"/>
        <v>0</v>
      </c>
    </row>
    <row r="83" spans="1:8" ht="30" x14ac:dyDescent="0.2">
      <c r="A83" s="6" t="s">
        <v>252</v>
      </c>
      <c r="B83" s="7" t="s">
        <v>253</v>
      </c>
      <c r="C83" s="8" t="s">
        <v>254</v>
      </c>
      <c r="D83" s="7" t="s">
        <v>14</v>
      </c>
      <c r="E83" s="7" t="s">
        <v>156</v>
      </c>
      <c r="F83" s="9">
        <v>2</v>
      </c>
      <c r="G83" s="9"/>
      <c r="H83" s="10">
        <f t="shared" si="7"/>
        <v>0</v>
      </c>
    </row>
    <row r="84" spans="1:8" ht="20.100000000000001" customHeight="1" x14ac:dyDescent="0.2">
      <c r="A84" s="4" t="s">
        <v>255</v>
      </c>
      <c r="B84" s="41" t="s">
        <v>256</v>
      </c>
      <c r="C84" s="41"/>
      <c r="D84" s="41"/>
      <c r="E84" s="41"/>
      <c r="F84" s="41"/>
      <c r="G84" s="41"/>
      <c r="H84" s="5">
        <f>SUM(H85)</f>
        <v>0</v>
      </c>
    </row>
    <row r="85" spans="1:8" ht="43.5" x14ac:dyDescent="0.2">
      <c r="A85" s="6" t="s">
        <v>257</v>
      </c>
      <c r="B85" s="7" t="s">
        <v>258</v>
      </c>
      <c r="C85" s="8" t="s">
        <v>259</v>
      </c>
      <c r="D85" s="7" t="s">
        <v>14</v>
      </c>
      <c r="E85" s="7" t="s">
        <v>33</v>
      </c>
      <c r="F85" s="9">
        <v>116.93</v>
      </c>
      <c r="G85" s="9"/>
      <c r="H85" s="10">
        <f t="shared" ref="H85" si="8">F85*G85</f>
        <v>0</v>
      </c>
    </row>
    <row r="86" spans="1:8" ht="20.100000000000001" customHeight="1" x14ac:dyDescent="0.2">
      <c r="A86" s="4" t="s">
        <v>260</v>
      </c>
      <c r="B86" s="41" t="s">
        <v>261</v>
      </c>
      <c r="C86" s="41"/>
      <c r="D86" s="41"/>
      <c r="E86" s="41"/>
      <c r="F86" s="41"/>
      <c r="G86" s="41"/>
      <c r="H86" s="5">
        <f>SUM(H87:H94)</f>
        <v>0</v>
      </c>
    </row>
    <row r="87" spans="1:8" ht="30" x14ac:dyDescent="0.2">
      <c r="A87" s="6" t="s">
        <v>262</v>
      </c>
      <c r="B87" s="7" t="s">
        <v>263</v>
      </c>
      <c r="C87" s="8" t="s">
        <v>264</v>
      </c>
      <c r="D87" s="7" t="s">
        <v>14</v>
      </c>
      <c r="E87" s="7" t="s">
        <v>33</v>
      </c>
      <c r="F87" s="9">
        <v>2.2599999999999998</v>
      </c>
      <c r="G87" s="9"/>
      <c r="H87" s="10">
        <f t="shared" ref="H87:H94" si="9">F87*G87</f>
        <v>0</v>
      </c>
    </row>
    <row r="88" spans="1:8" ht="15.75" x14ac:dyDescent="0.2">
      <c r="A88" s="6" t="s">
        <v>265</v>
      </c>
      <c r="B88" s="7" t="s">
        <v>266</v>
      </c>
      <c r="C88" s="8" t="s">
        <v>267</v>
      </c>
      <c r="D88" s="7" t="s">
        <v>14</v>
      </c>
      <c r="E88" s="7" t="s">
        <v>156</v>
      </c>
      <c r="F88" s="9">
        <v>4.3600000000000003</v>
      </c>
      <c r="G88" s="9"/>
      <c r="H88" s="10">
        <f t="shared" si="9"/>
        <v>0</v>
      </c>
    </row>
    <row r="89" spans="1:8" ht="30" x14ac:dyDescent="0.2">
      <c r="A89" s="6" t="s">
        <v>268</v>
      </c>
      <c r="B89" s="7" t="s">
        <v>269</v>
      </c>
      <c r="C89" s="8" t="s">
        <v>270</v>
      </c>
      <c r="D89" s="7" t="s">
        <v>14</v>
      </c>
      <c r="E89" s="7" t="s">
        <v>40</v>
      </c>
      <c r="F89" s="9">
        <v>1</v>
      </c>
      <c r="G89" s="9"/>
      <c r="H89" s="10">
        <f t="shared" si="9"/>
        <v>0</v>
      </c>
    </row>
    <row r="90" spans="1:8" ht="15.75" x14ac:dyDescent="0.2">
      <c r="A90" s="6" t="s">
        <v>271</v>
      </c>
      <c r="B90" s="7" t="s">
        <v>272</v>
      </c>
      <c r="C90" s="8" t="s">
        <v>273</v>
      </c>
      <c r="D90" s="7" t="s">
        <v>55</v>
      </c>
      <c r="E90" s="7" t="s">
        <v>40</v>
      </c>
      <c r="F90" s="9">
        <v>2</v>
      </c>
      <c r="G90" s="9"/>
      <c r="H90" s="10">
        <f t="shared" si="9"/>
        <v>0</v>
      </c>
    </row>
    <row r="91" spans="1:8" ht="15.75" x14ac:dyDescent="0.2">
      <c r="A91" s="6" t="s">
        <v>274</v>
      </c>
      <c r="B91" s="7" t="s">
        <v>275</v>
      </c>
      <c r="C91" s="8" t="s">
        <v>276</v>
      </c>
      <c r="D91" s="7" t="s">
        <v>14</v>
      </c>
      <c r="E91" s="7" t="s">
        <v>40</v>
      </c>
      <c r="F91" s="9">
        <v>1</v>
      </c>
      <c r="G91" s="9"/>
      <c r="H91" s="10">
        <f t="shared" si="9"/>
        <v>0</v>
      </c>
    </row>
    <row r="92" spans="1:8" ht="30" x14ac:dyDescent="0.2">
      <c r="A92" s="6" t="s">
        <v>277</v>
      </c>
      <c r="B92" s="7" t="s">
        <v>278</v>
      </c>
      <c r="C92" s="8" t="s">
        <v>279</v>
      </c>
      <c r="D92" s="7" t="s">
        <v>14</v>
      </c>
      <c r="E92" s="7" t="s">
        <v>40</v>
      </c>
      <c r="F92" s="9">
        <v>3</v>
      </c>
      <c r="G92" s="9"/>
      <c r="H92" s="10">
        <f t="shared" si="9"/>
        <v>0</v>
      </c>
    </row>
    <row r="93" spans="1:8" ht="15.75" x14ac:dyDescent="0.2">
      <c r="A93" s="6" t="s">
        <v>280</v>
      </c>
      <c r="B93" s="7" t="s">
        <v>281</v>
      </c>
      <c r="C93" s="8" t="s">
        <v>282</v>
      </c>
      <c r="D93" s="7" t="s">
        <v>14</v>
      </c>
      <c r="E93" s="7" t="s">
        <v>40</v>
      </c>
      <c r="F93" s="9">
        <v>20</v>
      </c>
      <c r="G93" s="9"/>
      <c r="H93" s="10">
        <f t="shared" si="9"/>
        <v>0</v>
      </c>
    </row>
    <row r="94" spans="1:8" ht="15.75" x14ac:dyDescent="0.2">
      <c r="A94" s="6" t="s">
        <v>283</v>
      </c>
      <c r="B94" s="7" t="s">
        <v>284</v>
      </c>
      <c r="C94" s="8" t="s">
        <v>285</v>
      </c>
      <c r="D94" s="7" t="s">
        <v>14</v>
      </c>
      <c r="E94" s="7" t="s">
        <v>40</v>
      </c>
      <c r="F94" s="9">
        <v>20</v>
      </c>
      <c r="G94" s="9"/>
      <c r="H94" s="10">
        <f t="shared" si="9"/>
        <v>0</v>
      </c>
    </row>
    <row r="95" spans="1:8" ht="20.100000000000001" customHeight="1" x14ac:dyDescent="0.2">
      <c r="A95" s="4" t="s">
        <v>286</v>
      </c>
      <c r="B95" s="41" t="s">
        <v>287</v>
      </c>
      <c r="C95" s="41"/>
      <c r="D95" s="41"/>
      <c r="E95" s="41"/>
      <c r="F95" s="41"/>
      <c r="G95" s="41"/>
      <c r="H95" s="5">
        <f>H96+H107+H112+H114+H124+H129+H141+H143</f>
        <v>0</v>
      </c>
    </row>
    <row r="96" spans="1:8" ht="20.100000000000001" customHeight="1" x14ac:dyDescent="0.2">
      <c r="A96" s="4" t="s">
        <v>288</v>
      </c>
      <c r="B96" s="41" t="s">
        <v>45</v>
      </c>
      <c r="C96" s="41"/>
      <c r="D96" s="41"/>
      <c r="E96" s="41"/>
      <c r="F96" s="41"/>
      <c r="G96" s="41"/>
      <c r="H96" s="5">
        <f>SUM(H97:H106)</f>
        <v>0</v>
      </c>
    </row>
    <row r="97" spans="1:8" ht="36.75" x14ac:dyDescent="0.2">
      <c r="A97" s="6" t="s">
        <v>289</v>
      </c>
      <c r="B97" s="7" t="s">
        <v>83</v>
      </c>
      <c r="C97" s="8" t="s">
        <v>84</v>
      </c>
      <c r="D97" s="7" t="s">
        <v>14</v>
      </c>
      <c r="E97" s="7" t="s">
        <v>85</v>
      </c>
      <c r="F97" s="9">
        <v>20.440000000000001</v>
      </c>
      <c r="G97" s="9"/>
      <c r="H97" s="10">
        <f t="shared" ref="H97:H106" si="10">F97*G97</f>
        <v>0</v>
      </c>
    </row>
    <row r="98" spans="1:8" ht="15.75" x14ac:dyDescent="0.2">
      <c r="A98" s="6" t="s">
        <v>290</v>
      </c>
      <c r="B98" s="7" t="s">
        <v>87</v>
      </c>
      <c r="C98" s="8" t="s">
        <v>88</v>
      </c>
      <c r="D98" s="7" t="s">
        <v>14</v>
      </c>
      <c r="E98" s="7" t="s">
        <v>33</v>
      </c>
      <c r="F98" s="9">
        <v>20.440000000000001</v>
      </c>
      <c r="G98" s="9"/>
      <c r="H98" s="10">
        <f t="shared" si="10"/>
        <v>0</v>
      </c>
    </row>
    <row r="99" spans="1:8" ht="23.25" x14ac:dyDescent="0.2">
      <c r="A99" s="6" t="s">
        <v>291</v>
      </c>
      <c r="B99" s="7" t="s">
        <v>90</v>
      </c>
      <c r="C99" s="8" t="s">
        <v>91</v>
      </c>
      <c r="D99" s="7" t="s">
        <v>14</v>
      </c>
      <c r="E99" s="7" t="s">
        <v>33</v>
      </c>
      <c r="F99" s="9">
        <v>20.440000000000001</v>
      </c>
      <c r="G99" s="9"/>
      <c r="H99" s="10">
        <f t="shared" si="10"/>
        <v>0</v>
      </c>
    </row>
    <row r="100" spans="1:8" x14ac:dyDescent="0.2">
      <c r="A100" s="6" t="s">
        <v>292</v>
      </c>
      <c r="B100" s="7" t="s">
        <v>93</v>
      </c>
      <c r="C100" s="8" t="s">
        <v>94</v>
      </c>
      <c r="D100" s="7" t="s">
        <v>14</v>
      </c>
      <c r="E100" s="7" t="s">
        <v>33</v>
      </c>
      <c r="F100" s="9">
        <v>20.440000000000001</v>
      </c>
      <c r="G100" s="9"/>
      <c r="H100" s="10">
        <f t="shared" si="10"/>
        <v>0</v>
      </c>
    </row>
    <row r="101" spans="1:8" ht="15.75" x14ac:dyDescent="0.2">
      <c r="A101" s="6" t="s">
        <v>293</v>
      </c>
      <c r="B101" s="7" t="s">
        <v>96</v>
      </c>
      <c r="C101" s="8" t="s">
        <v>97</v>
      </c>
      <c r="D101" s="7" t="s">
        <v>14</v>
      </c>
      <c r="E101" s="7" t="s">
        <v>40</v>
      </c>
      <c r="F101" s="9">
        <v>14</v>
      </c>
      <c r="G101" s="9"/>
      <c r="H101" s="10">
        <f t="shared" si="10"/>
        <v>0</v>
      </c>
    </row>
    <row r="102" spans="1:8" ht="15.75" x14ac:dyDescent="0.2">
      <c r="A102" s="6" t="s">
        <v>294</v>
      </c>
      <c r="B102" s="7" t="s">
        <v>99</v>
      </c>
      <c r="C102" s="8" t="s">
        <v>100</v>
      </c>
      <c r="D102" s="7" t="s">
        <v>14</v>
      </c>
      <c r="E102" s="7" t="s">
        <v>101</v>
      </c>
      <c r="F102" s="9">
        <v>22.51</v>
      </c>
      <c r="G102" s="9"/>
      <c r="H102" s="10">
        <f t="shared" si="10"/>
        <v>0</v>
      </c>
    </row>
    <row r="103" spans="1:8" ht="23.25" x14ac:dyDescent="0.2">
      <c r="A103" s="6" t="s">
        <v>295</v>
      </c>
      <c r="B103" s="7" t="s">
        <v>103</v>
      </c>
      <c r="C103" s="8" t="s">
        <v>104</v>
      </c>
      <c r="D103" s="7" t="s">
        <v>14</v>
      </c>
      <c r="E103" s="7" t="s">
        <v>33</v>
      </c>
      <c r="F103" s="9">
        <v>43.87</v>
      </c>
      <c r="G103" s="9"/>
      <c r="H103" s="10">
        <f t="shared" si="10"/>
        <v>0</v>
      </c>
    </row>
    <row r="104" spans="1:8" ht="15.75" x14ac:dyDescent="0.2">
      <c r="A104" s="6" t="s">
        <v>296</v>
      </c>
      <c r="B104" s="7" t="s">
        <v>297</v>
      </c>
      <c r="C104" s="8" t="s">
        <v>298</v>
      </c>
      <c r="D104" s="7" t="s">
        <v>14</v>
      </c>
      <c r="E104" s="7" t="s">
        <v>101</v>
      </c>
      <c r="F104" s="9">
        <v>1.9</v>
      </c>
      <c r="G104" s="9"/>
      <c r="H104" s="10">
        <f t="shared" si="10"/>
        <v>0</v>
      </c>
    </row>
    <row r="105" spans="1:8" x14ac:dyDescent="0.2">
      <c r="A105" s="6" t="s">
        <v>299</v>
      </c>
      <c r="B105" s="7" t="s">
        <v>110</v>
      </c>
      <c r="C105" s="8" t="s">
        <v>111</v>
      </c>
      <c r="D105" s="7" t="s">
        <v>14</v>
      </c>
      <c r="E105" s="7" t="s">
        <v>33</v>
      </c>
      <c r="F105" s="9">
        <v>21.32</v>
      </c>
      <c r="G105" s="9"/>
      <c r="H105" s="10">
        <f t="shared" si="10"/>
        <v>0</v>
      </c>
    </row>
    <row r="106" spans="1:8" x14ac:dyDescent="0.2">
      <c r="A106" s="6" t="s">
        <v>300</v>
      </c>
      <c r="B106" s="7" t="s">
        <v>113</v>
      </c>
      <c r="C106" s="8" t="s">
        <v>114</v>
      </c>
      <c r="D106" s="7" t="s">
        <v>14</v>
      </c>
      <c r="E106" s="7" t="s">
        <v>33</v>
      </c>
      <c r="F106" s="9">
        <v>12.6</v>
      </c>
      <c r="G106" s="9"/>
      <c r="H106" s="10">
        <f t="shared" si="10"/>
        <v>0</v>
      </c>
    </row>
    <row r="107" spans="1:8" ht="20.100000000000001" customHeight="1" x14ac:dyDescent="0.2">
      <c r="A107" s="4" t="s">
        <v>301</v>
      </c>
      <c r="B107" s="41" t="s">
        <v>51</v>
      </c>
      <c r="C107" s="41"/>
      <c r="D107" s="41"/>
      <c r="E107" s="41"/>
      <c r="F107" s="41"/>
      <c r="G107" s="41"/>
      <c r="H107" s="5">
        <f>SUM(H108:H111)</f>
        <v>0</v>
      </c>
    </row>
    <row r="108" spans="1:8" ht="23.25" x14ac:dyDescent="0.2">
      <c r="A108" s="6" t="s">
        <v>302</v>
      </c>
      <c r="B108" s="7" t="s">
        <v>117</v>
      </c>
      <c r="C108" s="8" t="s">
        <v>118</v>
      </c>
      <c r="D108" s="7" t="s">
        <v>14</v>
      </c>
      <c r="E108" s="7" t="s">
        <v>60</v>
      </c>
      <c r="F108" s="9">
        <v>408.76</v>
      </c>
      <c r="G108" s="9"/>
      <c r="H108" s="10">
        <f t="shared" ref="H108:H111" si="11">F108*G108</f>
        <v>0</v>
      </c>
    </row>
    <row r="109" spans="1:8" ht="30" x14ac:dyDescent="0.2">
      <c r="A109" s="6" t="s">
        <v>303</v>
      </c>
      <c r="B109" s="7" t="s">
        <v>120</v>
      </c>
      <c r="C109" s="8" t="s">
        <v>121</v>
      </c>
      <c r="D109" s="7" t="s">
        <v>14</v>
      </c>
      <c r="E109" s="7" t="s">
        <v>40</v>
      </c>
      <c r="F109" s="9">
        <v>5.23</v>
      </c>
      <c r="G109" s="9"/>
      <c r="H109" s="10">
        <f t="shared" si="11"/>
        <v>0</v>
      </c>
    </row>
    <row r="110" spans="1:8" ht="30" x14ac:dyDescent="0.2">
      <c r="A110" s="6" t="s">
        <v>304</v>
      </c>
      <c r="B110" s="7" t="s">
        <v>123</v>
      </c>
      <c r="C110" s="8" t="s">
        <v>124</v>
      </c>
      <c r="D110" s="7" t="s">
        <v>19</v>
      </c>
      <c r="E110" s="7" t="s">
        <v>125</v>
      </c>
      <c r="F110" s="9">
        <v>47.07</v>
      </c>
      <c r="G110" s="9"/>
      <c r="H110" s="10">
        <f t="shared" si="11"/>
        <v>0</v>
      </c>
    </row>
    <row r="111" spans="1:8" ht="15.75" x14ac:dyDescent="0.2">
      <c r="A111" s="6" t="s">
        <v>305</v>
      </c>
      <c r="B111" s="7" t="s">
        <v>127</v>
      </c>
      <c r="C111" s="8" t="s">
        <v>128</v>
      </c>
      <c r="D111" s="7" t="s">
        <v>14</v>
      </c>
      <c r="E111" s="7" t="s">
        <v>101</v>
      </c>
      <c r="F111" s="9">
        <v>26.16</v>
      </c>
      <c r="G111" s="9"/>
      <c r="H111" s="10">
        <f t="shared" si="11"/>
        <v>0</v>
      </c>
    </row>
    <row r="112" spans="1:8" ht="20.100000000000001" customHeight="1" x14ac:dyDescent="0.2">
      <c r="A112" s="4" t="s">
        <v>306</v>
      </c>
      <c r="B112" s="41" t="s">
        <v>135</v>
      </c>
      <c r="C112" s="41"/>
      <c r="D112" s="41"/>
      <c r="E112" s="41"/>
      <c r="F112" s="41"/>
      <c r="G112" s="41"/>
      <c r="H112" s="5">
        <f>SUM(H113)</f>
        <v>0</v>
      </c>
    </row>
    <row r="113" spans="1:8" ht="30" x14ac:dyDescent="0.2">
      <c r="A113" s="6" t="s">
        <v>307</v>
      </c>
      <c r="B113" s="7" t="s">
        <v>137</v>
      </c>
      <c r="C113" s="8" t="s">
        <v>138</v>
      </c>
      <c r="D113" s="7" t="s">
        <v>14</v>
      </c>
      <c r="E113" s="7" t="s">
        <v>33</v>
      </c>
      <c r="F113" s="9">
        <v>9.17</v>
      </c>
      <c r="G113" s="9"/>
      <c r="H113" s="10">
        <f t="shared" ref="H113" si="12">F113*G113</f>
        <v>0</v>
      </c>
    </row>
    <row r="114" spans="1:8" ht="20.100000000000001" customHeight="1" x14ac:dyDescent="0.2">
      <c r="A114" s="4" t="s">
        <v>308</v>
      </c>
      <c r="B114" s="41" t="s">
        <v>143</v>
      </c>
      <c r="C114" s="41"/>
      <c r="D114" s="41"/>
      <c r="E114" s="41"/>
      <c r="F114" s="41"/>
      <c r="G114" s="41"/>
      <c r="H114" s="5">
        <f>SUM(H115:H123)</f>
        <v>0</v>
      </c>
    </row>
    <row r="115" spans="1:8" ht="15.75" x14ac:dyDescent="0.2">
      <c r="A115" s="6" t="s">
        <v>309</v>
      </c>
      <c r="B115" s="7" t="s">
        <v>145</v>
      </c>
      <c r="C115" s="8" t="s">
        <v>146</v>
      </c>
      <c r="D115" s="7" t="s">
        <v>14</v>
      </c>
      <c r="E115" s="7" t="s">
        <v>33</v>
      </c>
      <c r="F115" s="9">
        <v>41.24</v>
      </c>
      <c r="G115" s="9"/>
      <c r="H115" s="10">
        <f t="shared" ref="H115:H123" si="13">F115*G115</f>
        <v>0</v>
      </c>
    </row>
    <row r="116" spans="1:8" ht="15.75" x14ac:dyDescent="0.2">
      <c r="A116" s="6" t="s">
        <v>310</v>
      </c>
      <c r="B116" s="7" t="s">
        <v>148</v>
      </c>
      <c r="C116" s="8" t="s">
        <v>149</v>
      </c>
      <c r="D116" s="7" t="s">
        <v>14</v>
      </c>
      <c r="E116" s="7" t="s">
        <v>33</v>
      </c>
      <c r="F116" s="9">
        <v>21.32</v>
      </c>
      <c r="G116" s="9"/>
      <c r="H116" s="10">
        <f t="shared" si="13"/>
        <v>0</v>
      </c>
    </row>
    <row r="117" spans="1:8" ht="30" x14ac:dyDescent="0.2">
      <c r="A117" s="6" t="s">
        <v>311</v>
      </c>
      <c r="B117" s="7" t="s">
        <v>151</v>
      </c>
      <c r="C117" s="8" t="s">
        <v>152</v>
      </c>
      <c r="D117" s="7" t="s">
        <v>14</v>
      </c>
      <c r="E117" s="7" t="s">
        <v>33</v>
      </c>
      <c r="F117" s="9">
        <v>21.32</v>
      </c>
      <c r="G117" s="9"/>
      <c r="H117" s="10">
        <f t="shared" si="13"/>
        <v>0</v>
      </c>
    </row>
    <row r="118" spans="1:8" ht="15.75" x14ac:dyDescent="0.2">
      <c r="A118" s="6" t="s">
        <v>312</v>
      </c>
      <c r="B118" s="7" t="s">
        <v>154</v>
      </c>
      <c r="C118" s="8" t="s">
        <v>155</v>
      </c>
      <c r="D118" s="7" t="s">
        <v>14</v>
      </c>
      <c r="E118" s="7" t="s">
        <v>156</v>
      </c>
      <c r="F118" s="9">
        <v>12.68</v>
      </c>
      <c r="G118" s="9"/>
      <c r="H118" s="10">
        <f t="shared" si="13"/>
        <v>0</v>
      </c>
    </row>
    <row r="119" spans="1:8" ht="15.75" x14ac:dyDescent="0.2">
      <c r="A119" s="6" t="s">
        <v>313</v>
      </c>
      <c r="B119" s="7" t="s">
        <v>158</v>
      </c>
      <c r="C119" s="8" t="s">
        <v>159</v>
      </c>
      <c r="D119" s="7" t="s">
        <v>14</v>
      </c>
      <c r="E119" s="7" t="s">
        <v>33</v>
      </c>
      <c r="F119" s="9">
        <v>1.26</v>
      </c>
      <c r="G119" s="9"/>
      <c r="H119" s="10">
        <f t="shared" si="13"/>
        <v>0</v>
      </c>
    </row>
    <row r="120" spans="1:8" ht="30" x14ac:dyDescent="0.2">
      <c r="A120" s="6" t="s">
        <v>314</v>
      </c>
      <c r="B120" s="7" t="s">
        <v>161</v>
      </c>
      <c r="C120" s="8" t="s">
        <v>162</v>
      </c>
      <c r="D120" s="7" t="s">
        <v>14</v>
      </c>
      <c r="E120" s="7" t="s">
        <v>156</v>
      </c>
      <c r="F120" s="9">
        <v>6</v>
      </c>
      <c r="G120" s="9"/>
      <c r="H120" s="10">
        <f t="shared" si="13"/>
        <v>0</v>
      </c>
    </row>
    <row r="121" spans="1:8" ht="36.75" x14ac:dyDescent="0.2">
      <c r="A121" s="6" t="s">
        <v>315</v>
      </c>
      <c r="B121" s="7" t="s">
        <v>167</v>
      </c>
      <c r="C121" s="8" t="s">
        <v>168</v>
      </c>
      <c r="D121" s="7" t="s">
        <v>14</v>
      </c>
      <c r="E121" s="7" t="s">
        <v>33</v>
      </c>
      <c r="F121" s="9">
        <v>0.81</v>
      </c>
      <c r="G121" s="9"/>
      <c r="H121" s="10">
        <f t="shared" si="13"/>
        <v>0</v>
      </c>
    </row>
    <row r="122" spans="1:8" ht="15.75" x14ac:dyDescent="0.2">
      <c r="A122" s="6" t="s">
        <v>316</v>
      </c>
      <c r="B122" s="7" t="s">
        <v>170</v>
      </c>
      <c r="C122" s="8" t="s">
        <v>171</v>
      </c>
      <c r="D122" s="7" t="s">
        <v>14</v>
      </c>
      <c r="E122" s="7" t="s">
        <v>156</v>
      </c>
      <c r="F122" s="9">
        <v>2.54</v>
      </c>
      <c r="G122" s="9"/>
      <c r="H122" s="10">
        <f t="shared" si="13"/>
        <v>0</v>
      </c>
    </row>
    <row r="123" spans="1:8" ht="50.25" x14ac:dyDescent="0.2">
      <c r="A123" s="6" t="s">
        <v>317</v>
      </c>
      <c r="B123" s="7" t="s">
        <v>173</v>
      </c>
      <c r="C123" s="8" t="s">
        <v>174</v>
      </c>
      <c r="D123" s="7" t="s">
        <v>14</v>
      </c>
      <c r="E123" s="7" t="s">
        <v>33</v>
      </c>
      <c r="F123" s="9">
        <v>21.32</v>
      </c>
      <c r="G123" s="9"/>
      <c r="H123" s="10">
        <f t="shared" si="13"/>
        <v>0</v>
      </c>
    </row>
    <row r="124" spans="1:8" ht="20.100000000000001" customHeight="1" x14ac:dyDescent="0.2">
      <c r="A124" s="4" t="s">
        <v>318</v>
      </c>
      <c r="B124" s="41" t="s">
        <v>176</v>
      </c>
      <c r="C124" s="41"/>
      <c r="D124" s="41"/>
      <c r="E124" s="41"/>
      <c r="F124" s="41"/>
      <c r="G124" s="41"/>
      <c r="H124" s="5">
        <f>SUM(H125:H128)</f>
        <v>0</v>
      </c>
    </row>
    <row r="125" spans="1:8" x14ac:dyDescent="0.2">
      <c r="A125" s="6" t="s">
        <v>319</v>
      </c>
      <c r="B125" s="7" t="s">
        <v>181</v>
      </c>
      <c r="C125" s="8" t="s">
        <v>182</v>
      </c>
      <c r="D125" s="7" t="s">
        <v>14</v>
      </c>
      <c r="E125" s="7" t="s">
        <v>33</v>
      </c>
      <c r="F125" s="9">
        <v>12.6</v>
      </c>
      <c r="G125" s="9"/>
      <c r="H125" s="10">
        <f t="shared" ref="H125:H128" si="14">F125*G125</f>
        <v>0</v>
      </c>
    </row>
    <row r="126" spans="1:8" ht="36.75" x14ac:dyDescent="0.2">
      <c r="A126" s="6" t="s">
        <v>320</v>
      </c>
      <c r="B126" s="7" t="s">
        <v>187</v>
      </c>
      <c r="C126" s="8" t="s">
        <v>188</v>
      </c>
      <c r="D126" s="7" t="s">
        <v>14</v>
      </c>
      <c r="E126" s="7" t="s">
        <v>40</v>
      </c>
      <c r="F126" s="9">
        <v>2</v>
      </c>
      <c r="G126" s="9"/>
      <c r="H126" s="10">
        <f t="shared" si="14"/>
        <v>0</v>
      </c>
    </row>
    <row r="127" spans="1:8" ht="15.75" x14ac:dyDescent="0.2">
      <c r="A127" s="6" t="s">
        <v>321</v>
      </c>
      <c r="B127" s="7" t="s">
        <v>190</v>
      </c>
      <c r="C127" s="8" t="s">
        <v>191</v>
      </c>
      <c r="D127" s="7" t="s">
        <v>14</v>
      </c>
      <c r="E127" s="7" t="s">
        <v>33</v>
      </c>
      <c r="F127" s="9">
        <v>12.6</v>
      </c>
      <c r="G127" s="9"/>
      <c r="H127" s="10">
        <f t="shared" si="14"/>
        <v>0</v>
      </c>
    </row>
    <row r="128" spans="1:8" ht="23.25" x14ac:dyDescent="0.2">
      <c r="A128" s="6" t="s">
        <v>322</v>
      </c>
      <c r="B128" s="7" t="s">
        <v>193</v>
      </c>
      <c r="C128" s="8" t="s">
        <v>194</v>
      </c>
      <c r="D128" s="7" t="s">
        <v>55</v>
      </c>
      <c r="E128" s="7" t="s">
        <v>195</v>
      </c>
      <c r="F128" s="9">
        <v>2</v>
      </c>
      <c r="G128" s="9"/>
      <c r="H128" s="10">
        <f t="shared" si="14"/>
        <v>0</v>
      </c>
    </row>
    <row r="129" spans="1:8" ht="20.100000000000001" customHeight="1" x14ac:dyDescent="0.2">
      <c r="A129" s="4" t="s">
        <v>323</v>
      </c>
      <c r="B129" s="41" t="s">
        <v>197</v>
      </c>
      <c r="C129" s="41"/>
      <c r="D129" s="41"/>
      <c r="E129" s="41"/>
      <c r="F129" s="41"/>
      <c r="G129" s="41"/>
      <c r="H129" s="5">
        <f>SUM(H130:H140)</f>
        <v>0</v>
      </c>
    </row>
    <row r="130" spans="1:8" ht="36.75" x14ac:dyDescent="0.2">
      <c r="A130" s="6" t="s">
        <v>324</v>
      </c>
      <c r="B130" s="7" t="s">
        <v>199</v>
      </c>
      <c r="C130" s="8" t="s">
        <v>200</v>
      </c>
      <c r="D130" s="7" t="s">
        <v>14</v>
      </c>
      <c r="E130" s="7" t="s">
        <v>40</v>
      </c>
      <c r="F130" s="9">
        <v>5</v>
      </c>
      <c r="G130" s="9"/>
      <c r="H130" s="10">
        <f t="shared" ref="H130:H140" si="15">F130*G130</f>
        <v>0</v>
      </c>
    </row>
    <row r="131" spans="1:8" ht="36.75" x14ac:dyDescent="0.2">
      <c r="A131" s="6" t="s">
        <v>325</v>
      </c>
      <c r="B131" s="7" t="s">
        <v>202</v>
      </c>
      <c r="C131" s="8" t="s">
        <v>203</v>
      </c>
      <c r="D131" s="7" t="s">
        <v>14</v>
      </c>
      <c r="E131" s="7" t="s">
        <v>40</v>
      </c>
      <c r="F131" s="9">
        <v>2</v>
      </c>
      <c r="G131" s="9"/>
      <c r="H131" s="10">
        <f t="shared" si="15"/>
        <v>0</v>
      </c>
    </row>
    <row r="132" spans="1:8" ht="23.25" x14ac:dyDescent="0.2">
      <c r="A132" s="6" t="s">
        <v>326</v>
      </c>
      <c r="B132" s="7" t="s">
        <v>208</v>
      </c>
      <c r="C132" s="8" t="s">
        <v>209</v>
      </c>
      <c r="D132" s="7" t="s">
        <v>14</v>
      </c>
      <c r="E132" s="7" t="s">
        <v>40</v>
      </c>
      <c r="F132" s="9">
        <v>3</v>
      </c>
      <c r="G132" s="9"/>
      <c r="H132" s="10">
        <f t="shared" si="15"/>
        <v>0</v>
      </c>
    </row>
    <row r="133" spans="1:8" ht="23.25" x14ac:dyDescent="0.2">
      <c r="A133" s="6" t="s">
        <v>327</v>
      </c>
      <c r="B133" s="7" t="s">
        <v>328</v>
      </c>
      <c r="C133" s="8" t="s">
        <v>329</v>
      </c>
      <c r="D133" s="7" t="s">
        <v>14</v>
      </c>
      <c r="E133" s="7" t="s">
        <v>40</v>
      </c>
      <c r="F133" s="9">
        <v>1</v>
      </c>
      <c r="G133" s="9"/>
      <c r="H133" s="10">
        <f t="shared" si="15"/>
        <v>0</v>
      </c>
    </row>
    <row r="134" spans="1:8" ht="30" x14ac:dyDescent="0.2">
      <c r="A134" s="6" t="s">
        <v>330</v>
      </c>
      <c r="B134" s="7" t="s">
        <v>235</v>
      </c>
      <c r="C134" s="8" t="s">
        <v>236</v>
      </c>
      <c r="D134" s="7" t="s">
        <v>14</v>
      </c>
      <c r="E134" s="7" t="s">
        <v>40</v>
      </c>
      <c r="F134" s="9">
        <v>1</v>
      </c>
      <c r="G134" s="9"/>
      <c r="H134" s="10">
        <f t="shared" si="15"/>
        <v>0</v>
      </c>
    </row>
    <row r="135" spans="1:8" ht="15.75" x14ac:dyDescent="0.2">
      <c r="A135" s="6" t="s">
        <v>331</v>
      </c>
      <c r="B135" s="7" t="s">
        <v>238</v>
      </c>
      <c r="C135" s="8" t="s">
        <v>239</v>
      </c>
      <c r="D135" s="7" t="s">
        <v>14</v>
      </c>
      <c r="E135" s="7" t="s">
        <v>156</v>
      </c>
      <c r="F135" s="9">
        <v>2.1</v>
      </c>
      <c r="G135" s="9"/>
      <c r="H135" s="10">
        <f t="shared" si="15"/>
        <v>0</v>
      </c>
    </row>
    <row r="136" spans="1:8" ht="15.75" x14ac:dyDescent="0.2">
      <c r="A136" s="6" t="s">
        <v>332</v>
      </c>
      <c r="B136" s="7" t="s">
        <v>241</v>
      </c>
      <c r="C136" s="8" t="s">
        <v>242</v>
      </c>
      <c r="D136" s="7" t="s">
        <v>55</v>
      </c>
      <c r="E136" s="7" t="s">
        <v>156</v>
      </c>
      <c r="F136" s="9">
        <v>2.1</v>
      </c>
      <c r="G136" s="9"/>
      <c r="H136" s="10">
        <f t="shared" si="15"/>
        <v>0</v>
      </c>
    </row>
    <row r="137" spans="1:8" ht="15.75" x14ac:dyDescent="0.2">
      <c r="A137" s="6" t="s">
        <v>333</v>
      </c>
      <c r="B137" s="7" t="s">
        <v>244</v>
      </c>
      <c r="C137" s="8" t="s">
        <v>245</v>
      </c>
      <c r="D137" s="7" t="s">
        <v>55</v>
      </c>
      <c r="E137" s="7" t="s">
        <v>40</v>
      </c>
      <c r="F137" s="9">
        <v>2</v>
      </c>
      <c r="G137" s="9"/>
      <c r="H137" s="10">
        <f t="shared" si="15"/>
        <v>0</v>
      </c>
    </row>
    <row r="138" spans="1:8" ht="15.75" x14ac:dyDescent="0.2">
      <c r="A138" s="6" t="s">
        <v>334</v>
      </c>
      <c r="B138" s="7" t="s">
        <v>247</v>
      </c>
      <c r="C138" s="8" t="s">
        <v>248</v>
      </c>
      <c r="D138" s="7" t="s">
        <v>55</v>
      </c>
      <c r="E138" s="7" t="s">
        <v>40</v>
      </c>
      <c r="F138" s="9">
        <v>2</v>
      </c>
      <c r="G138" s="9"/>
      <c r="H138" s="10">
        <f t="shared" si="15"/>
        <v>0</v>
      </c>
    </row>
    <row r="139" spans="1:8" ht="36.75" x14ac:dyDescent="0.2">
      <c r="A139" s="6" t="s">
        <v>335</v>
      </c>
      <c r="B139" s="7" t="s">
        <v>250</v>
      </c>
      <c r="C139" s="8" t="s">
        <v>251</v>
      </c>
      <c r="D139" s="7" t="s">
        <v>14</v>
      </c>
      <c r="E139" s="7" t="s">
        <v>40</v>
      </c>
      <c r="F139" s="9">
        <v>1</v>
      </c>
      <c r="G139" s="9"/>
      <c r="H139" s="10">
        <f t="shared" si="15"/>
        <v>0</v>
      </c>
    </row>
    <row r="140" spans="1:8" ht="30" x14ac:dyDescent="0.2">
      <c r="A140" s="6" t="s">
        <v>336</v>
      </c>
      <c r="B140" s="7" t="s">
        <v>253</v>
      </c>
      <c r="C140" s="8" t="s">
        <v>254</v>
      </c>
      <c r="D140" s="7" t="s">
        <v>14</v>
      </c>
      <c r="E140" s="7" t="s">
        <v>156</v>
      </c>
      <c r="F140" s="9">
        <v>2</v>
      </c>
      <c r="G140" s="9"/>
      <c r="H140" s="10">
        <f t="shared" si="15"/>
        <v>0</v>
      </c>
    </row>
    <row r="141" spans="1:8" ht="20.100000000000001" customHeight="1" x14ac:dyDescent="0.2">
      <c r="A141" s="4" t="s">
        <v>337</v>
      </c>
      <c r="B141" s="41" t="s">
        <v>256</v>
      </c>
      <c r="C141" s="41"/>
      <c r="D141" s="41"/>
      <c r="E141" s="41"/>
      <c r="F141" s="41"/>
      <c r="G141" s="41"/>
      <c r="H141" s="5">
        <f>SUM(H142)</f>
        <v>0</v>
      </c>
    </row>
    <row r="142" spans="1:8" ht="43.5" x14ac:dyDescent="0.2">
      <c r="A142" s="6" t="s">
        <v>338</v>
      </c>
      <c r="B142" s="7" t="s">
        <v>258</v>
      </c>
      <c r="C142" s="8" t="s">
        <v>259</v>
      </c>
      <c r="D142" s="7" t="s">
        <v>14</v>
      </c>
      <c r="E142" s="7" t="s">
        <v>33</v>
      </c>
      <c r="F142" s="9">
        <v>56.42</v>
      </c>
      <c r="G142" s="9"/>
      <c r="H142" s="10">
        <f t="shared" ref="H142" si="16">F142*G142</f>
        <v>0</v>
      </c>
    </row>
    <row r="143" spans="1:8" ht="20.100000000000001" customHeight="1" x14ac:dyDescent="0.2">
      <c r="A143" s="4" t="s">
        <v>339</v>
      </c>
      <c r="B143" s="41" t="s">
        <v>261</v>
      </c>
      <c r="C143" s="41"/>
      <c r="D143" s="41"/>
      <c r="E143" s="41"/>
      <c r="F143" s="41"/>
      <c r="G143" s="41"/>
      <c r="H143" s="5">
        <f>SUM(H144:H149)</f>
        <v>0</v>
      </c>
    </row>
    <row r="144" spans="1:8" ht="30" x14ac:dyDescent="0.2">
      <c r="A144" s="6" t="s">
        <v>340</v>
      </c>
      <c r="B144" s="7" t="s">
        <v>341</v>
      </c>
      <c r="C144" s="8" t="s">
        <v>342</v>
      </c>
      <c r="D144" s="7" t="s">
        <v>14</v>
      </c>
      <c r="E144" s="7" t="s">
        <v>33</v>
      </c>
      <c r="F144" s="9">
        <v>0.81</v>
      </c>
      <c r="G144" s="9"/>
      <c r="H144" s="10">
        <f t="shared" ref="H144:H149" si="17">F144*G144</f>
        <v>0</v>
      </c>
    </row>
    <row r="145" spans="1:8" ht="15.75" x14ac:dyDescent="0.2">
      <c r="A145" s="6" t="s">
        <v>343</v>
      </c>
      <c r="B145" s="7" t="s">
        <v>266</v>
      </c>
      <c r="C145" s="8" t="s">
        <v>267</v>
      </c>
      <c r="D145" s="7" t="s">
        <v>14</v>
      </c>
      <c r="E145" s="7" t="s">
        <v>156</v>
      </c>
      <c r="F145" s="9">
        <v>1.9</v>
      </c>
      <c r="G145" s="9"/>
      <c r="H145" s="10">
        <f t="shared" si="17"/>
        <v>0</v>
      </c>
    </row>
    <row r="146" spans="1:8" ht="23.25" x14ac:dyDescent="0.2">
      <c r="A146" s="6" t="s">
        <v>344</v>
      </c>
      <c r="B146" s="7" t="s">
        <v>345</v>
      </c>
      <c r="C146" s="8" t="s">
        <v>346</v>
      </c>
      <c r="D146" s="7" t="s">
        <v>55</v>
      </c>
      <c r="E146" s="7" t="s">
        <v>40</v>
      </c>
      <c r="F146" s="9">
        <v>1</v>
      </c>
      <c r="G146" s="9"/>
      <c r="H146" s="10">
        <f t="shared" si="17"/>
        <v>0</v>
      </c>
    </row>
    <row r="147" spans="1:8" ht="15.75" x14ac:dyDescent="0.2">
      <c r="A147" s="6" t="s">
        <v>347</v>
      </c>
      <c r="B147" s="7" t="s">
        <v>348</v>
      </c>
      <c r="C147" s="8" t="s">
        <v>349</v>
      </c>
      <c r="D147" s="7" t="s">
        <v>55</v>
      </c>
      <c r="E147" s="7" t="s">
        <v>40</v>
      </c>
      <c r="F147" s="9">
        <v>1</v>
      </c>
      <c r="G147" s="9"/>
      <c r="H147" s="10">
        <f t="shared" si="17"/>
        <v>0</v>
      </c>
    </row>
    <row r="148" spans="1:8" ht="30" x14ac:dyDescent="0.2">
      <c r="A148" s="6" t="s">
        <v>350</v>
      </c>
      <c r="B148" s="7" t="s">
        <v>278</v>
      </c>
      <c r="C148" s="8" t="s">
        <v>279</v>
      </c>
      <c r="D148" s="7" t="s">
        <v>14</v>
      </c>
      <c r="E148" s="7" t="s">
        <v>40</v>
      </c>
      <c r="F148" s="9">
        <v>3</v>
      </c>
      <c r="G148" s="9"/>
      <c r="H148" s="10">
        <f t="shared" si="17"/>
        <v>0</v>
      </c>
    </row>
    <row r="149" spans="1:8" ht="15.75" x14ac:dyDescent="0.2">
      <c r="A149" s="6" t="s">
        <v>351</v>
      </c>
      <c r="B149" s="7" t="s">
        <v>352</v>
      </c>
      <c r="C149" s="8" t="s">
        <v>353</v>
      </c>
      <c r="D149" s="7" t="s">
        <v>14</v>
      </c>
      <c r="E149" s="7" t="s">
        <v>40</v>
      </c>
      <c r="F149" s="9">
        <v>1</v>
      </c>
      <c r="G149" s="9"/>
      <c r="H149" s="10">
        <f t="shared" si="17"/>
        <v>0</v>
      </c>
    </row>
    <row r="150" spans="1:8" ht="20.100000000000001" customHeight="1" x14ac:dyDescent="0.2">
      <c r="A150" s="4" t="s">
        <v>354</v>
      </c>
      <c r="B150" s="41" t="s">
        <v>355</v>
      </c>
      <c r="C150" s="41"/>
      <c r="D150" s="41"/>
      <c r="E150" s="41"/>
      <c r="F150" s="41"/>
      <c r="G150" s="41"/>
      <c r="H150" s="5">
        <f>H151+H158+H160+H162+H169+H172+H177+H179</f>
        <v>0</v>
      </c>
    </row>
    <row r="151" spans="1:8" ht="20.100000000000001" customHeight="1" x14ac:dyDescent="0.2">
      <c r="A151" s="4" t="s">
        <v>356</v>
      </c>
      <c r="B151" s="41" t="s">
        <v>45</v>
      </c>
      <c r="C151" s="41"/>
      <c r="D151" s="41"/>
      <c r="E151" s="41"/>
      <c r="F151" s="41"/>
      <c r="G151" s="41"/>
      <c r="H151" s="5">
        <f>SUM(H152:H157)</f>
        <v>0</v>
      </c>
    </row>
    <row r="152" spans="1:8" ht="36.75" x14ac:dyDescent="0.2">
      <c r="A152" s="6" t="s">
        <v>357</v>
      </c>
      <c r="B152" s="7" t="s">
        <v>83</v>
      </c>
      <c r="C152" s="8" t="s">
        <v>84</v>
      </c>
      <c r="D152" s="7" t="s">
        <v>14</v>
      </c>
      <c r="E152" s="7" t="s">
        <v>85</v>
      </c>
      <c r="F152" s="9">
        <v>20.309999999999999</v>
      </c>
      <c r="G152" s="9"/>
      <c r="H152" s="10">
        <f t="shared" ref="H152:H157" si="18">F152*G152</f>
        <v>0</v>
      </c>
    </row>
    <row r="153" spans="1:8" ht="15.75" x14ac:dyDescent="0.2">
      <c r="A153" s="6" t="s">
        <v>358</v>
      </c>
      <c r="B153" s="7" t="s">
        <v>87</v>
      </c>
      <c r="C153" s="8" t="s">
        <v>88</v>
      </c>
      <c r="D153" s="7" t="s">
        <v>14</v>
      </c>
      <c r="E153" s="7" t="s">
        <v>33</v>
      </c>
      <c r="F153" s="9">
        <v>20.309999999999999</v>
      </c>
      <c r="G153" s="9"/>
      <c r="H153" s="10">
        <f t="shared" si="18"/>
        <v>0</v>
      </c>
    </row>
    <row r="154" spans="1:8" ht="23.25" x14ac:dyDescent="0.2">
      <c r="A154" s="6" t="s">
        <v>359</v>
      </c>
      <c r="B154" s="7" t="s">
        <v>90</v>
      </c>
      <c r="C154" s="8" t="s">
        <v>91</v>
      </c>
      <c r="D154" s="7" t="s">
        <v>14</v>
      </c>
      <c r="E154" s="7" t="s">
        <v>33</v>
      </c>
      <c r="F154" s="9">
        <v>20.309999999999999</v>
      </c>
      <c r="G154" s="9"/>
      <c r="H154" s="10">
        <f t="shared" si="18"/>
        <v>0</v>
      </c>
    </row>
    <row r="155" spans="1:8" x14ac:dyDescent="0.2">
      <c r="A155" s="6" t="s">
        <v>360</v>
      </c>
      <c r="B155" s="7" t="s">
        <v>93</v>
      </c>
      <c r="C155" s="8" t="s">
        <v>94</v>
      </c>
      <c r="D155" s="7" t="s">
        <v>14</v>
      </c>
      <c r="E155" s="7" t="s">
        <v>33</v>
      </c>
      <c r="F155" s="9">
        <v>20.309999999999999</v>
      </c>
      <c r="G155" s="9"/>
      <c r="H155" s="10">
        <f t="shared" si="18"/>
        <v>0</v>
      </c>
    </row>
    <row r="156" spans="1:8" ht="15.75" x14ac:dyDescent="0.2">
      <c r="A156" s="6" t="s">
        <v>361</v>
      </c>
      <c r="B156" s="7" t="s">
        <v>96</v>
      </c>
      <c r="C156" s="8" t="s">
        <v>97</v>
      </c>
      <c r="D156" s="7" t="s">
        <v>14</v>
      </c>
      <c r="E156" s="7" t="s">
        <v>40</v>
      </c>
      <c r="F156" s="9">
        <v>1</v>
      </c>
      <c r="G156" s="9"/>
      <c r="H156" s="10">
        <f t="shared" si="18"/>
        <v>0</v>
      </c>
    </row>
    <row r="157" spans="1:8" x14ac:dyDescent="0.2">
      <c r="A157" s="6" t="s">
        <v>362</v>
      </c>
      <c r="B157" s="7" t="s">
        <v>110</v>
      </c>
      <c r="C157" s="8" t="s">
        <v>111</v>
      </c>
      <c r="D157" s="7" t="s">
        <v>14</v>
      </c>
      <c r="E157" s="7" t="s">
        <v>33</v>
      </c>
      <c r="F157" s="9">
        <v>21.6</v>
      </c>
      <c r="G157" s="9"/>
      <c r="H157" s="10">
        <f t="shared" si="18"/>
        <v>0</v>
      </c>
    </row>
    <row r="158" spans="1:8" ht="20.100000000000001" customHeight="1" x14ac:dyDescent="0.2">
      <c r="A158" s="4" t="s">
        <v>363</v>
      </c>
      <c r="B158" s="41" t="s">
        <v>51</v>
      </c>
      <c r="C158" s="41"/>
      <c r="D158" s="41"/>
      <c r="E158" s="41"/>
      <c r="F158" s="41"/>
      <c r="G158" s="41"/>
      <c r="H158" s="5">
        <f>SUM(H159)</f>
        <v>0</v>
      </c>
    </row>
    <row r="159" spans="1:8" ht="23.25" x14ac:dyDescent="0.2">
      <c r="A159" s="6" t="s">
        <v>364</v>
      </c>
      <c r="B159" s="7" t="s">
        <v>117</v>
      </c>
      <c r="C159" s="8" t="s">
        <v>118</v>
      </c>
      <c r="D159" s="7" t="s">
        <v>14</v>
      </c>
      <c r="E159" s="7" t="s">
        <v>60</v>
      </c>
      <c r="F159" s="9">
        <v>406.12</v>
      </c>
      <c r="G159" s="9"/>
      <c r="H159" s="10">
        <f t="shared" ref="H159" si="19">F159*G159</f>
        <v>0</v>
      </c>
    </row>
    <row r="160" spans="1:8" ht="20.100000000000001" customHeight="1" x14ac:dyDescent="0.2">
      <c r="A160" s="4" t="s">
        <v>365</v>
      </c>
      <c r="B160" s="41" t="s">
        <v>135</v>
      </c>
      <c r="C160" s="41"/>
      <c r="D160" s="41"/>
      <c r="E160" s="41"/>
      <c r="F160" s="41"/>
      <c r="G160" s="41"/>
      <c r="H160" s="5">
        <f>SUM(H161)</f>
        <v>0</v>
      </c>
    </row>
    <row r="161" spans="1:8" ht="30" x14ac:dyDescent="0.2">
      <c r="A161" s="6" t="s">
        <v>366</v>
      </c>
      <c r="B161" s="7" t="s">
        <v>137</v>
      </c>
      <c r="C161" s="8" t="s">
        <v>138</v>
      </c>
      <c r="D161" s="7" t="s">
        <v>14</v>
      </c>
      <c r="E161" s="7" t="s">
        <v>33</v>
      </c>
      <c r="F161" s="9">
        <v>9.86</v>
      </c>
      <c r="G161" s="9"/>
      <c r="H161" s="10">
        <f t="shared" ref="H161" si="20">F161*G161</f>
        <v>0</v>
      </c>
    </row>
    <row r="162" spans="1:8" ht="20.100000000000001" customHeight="1" x14ac:dyDescent="0.2">
      <c r="A162" s="4" t="s">
        <v>367</v>
      </c>
      <c r="B162" s="41" t="s">
        <v>143</v>
      </c>
      <c r="C162" s="41"/>
      <c r="D162" s="41"/>
      <c r="E162" s="41"/>
      <c r="F162" s="41"/>
      <c r="G162" s="41"/>
      <c r="H162" s="5">
        <f>SUM(H163:H168)</f>
        <v>0</v>
      </c>
    </row>
    <row r="163" spans="1:8" ht="15.75" x14ac:dyDescent="0.2">
      <c r="A163" s="6" t="s">
        <v>368</v>
      </c>
      <c r="B163" s="7" t="s">
        <v>145</v>
      </c>
      <c r="C163" s="8" t="s">
        <v>146</v>
      </c>
      <c r="D163" s="7" t="s">
        <v>14</v>
      </c>
      <c r="E163" s="7" t="s">
        <v>33</v>
      </c>
      <c r="F163" s="9">
        <v>23.4</v>
      </c>
      <c r="G163" s="9"/>
      <c r="H163" s="10">
        <f t="shared" ref="H163:H168" si="21">F163*G163</f>
        <v>0</v>
      </c>
    </row>
    <row r="164" spans="1:8" ht="15.75" x14ac:dyDescent="0.2">
      <c r="A164" s="6" t="s">
        <v>369</v>
      </c>
      <c r="B164" s="7" t="s">
        <v>148</v>
      </c>
      <c r="C164" s="8" t="s">
        <v>149</v>
      </c>
      <c r="D164" s="7" t="s">
        <v>14</v>
      </c>
      <c r="E164" s="7" t="s">
        <v>33</v>
      </c>
      <c r="F164" s="9">
        <v>21.6</v>
      </c>
      <c r="G164" s="9"/>
      <c r="H164" s="10">
        <f t="shared" si="21"/>
        <v>0</v>
      </c>
    </row>
    <row r="165" spans="1:8" ht="30" x14ac:dyDescent="0.2">
      <c r="A165" s="6" t="s">
        <v>370</v>
      </c>
      <c r="B165" s="7" t="s">
        <v>151</v>
      </c>
      <c r="C165" s="8" t="s">
        <v>152</v>
      </c>
      <c r="D165" s="7" t="s">
        <v>14</v>
      </c>
      <c r="E165" s="7" t="s">
        <v>33</v>
      </c>
      <c r="F165" s="9">
        <v>21.6</v>
      </c>
      <c r="G165" s="9"/>
      <c r="H165" s="10">
        <f t="shared" si="21"/>
        <v>0</v>
      </c>
    </row>
    <row r="166" spans="1:8" ht="15.75" x14ac:dyDescent="0.2">
      <c r="A166" s="6" t="s">
        <v>371</v>
      </c>
      <c r="B166" s="7" t="s">
        <v>154</v>
      </c>
      <c r="C166" s="8" t="s">
        <v>155</v>
      </c>
      <c r="D166" s="7" t="s">
        <v>14</v>
      </c>
      <c r="E166" s="7" t="s">
        <v>156</v>
      </c>
      <c r="F166" s="9">
        <v>17.46</v>
      </c>
      <c r="G166" s="9"/>
      <c r="H166" s="10">
        <f t="shared" si="21"/>
        <v>0</v>
      </c>
    </row>
    <row r="167" spans="1:8" ht="36.75" x14ac:dyDescent="0.2">
      <c r="A167" s="6" t="s">
        <v>372</v>
      </c>
      <c r="B167" s="7" t="s">
        <v>373</v>
      </c>
      <c r="C167" s="8" t="s">
        <v>374</v>
      </c>
      <c r="D167" s="7" t="s">
        <v>14</v>
      </c>
      <c r="E167" s="7" t="s">
        <v>156</v>
      </c>
      <c r="F167" s="9">
        <v>6.49</v>
      </c>
      <c r="G167" s="9"/>
      <c r="H167" s="10">
        <f t="shared" si="21"/>
        <v>0</v>
      </c>
    </row>
    <row r="168" spans="1:8" ht="50.25" x14ac:dyDescent="0.2">
      <c r="A168" s="6" t="s">
        <v>375</v>
      </c>
      <c r="B168" s="7" t="s">
        <v>173</v>
      </c>
      <c r="C168" s="8" t="s">
        <v>174</v>
      </c>
      <c r="D168" s="7" t="s">
        <v>14</v>
      </c>
      <c r="E168" s="7" t="s">
        <v>33</v>
      </c>
      <c r="F168" s="9">
        <v>21.6</v>
      </c>
      <c r="G168" s="9"/>
      <c r="H168" s="10">
        <f t="shared" si="21"/>
        <v>0</v>
      </c>
    </row>
    <row r="169" spans="1:8" ht="20.100000000000001" customHeight="1" x14ac:dyDescent="0.2">
      <c r="A169" s="4" t="s">
        <v>376</v>
      </c>
      <c r="B169" s="41" t="s">
        <v>176</v>
      </c>
      <c r="C169" s="41"/>
      <c r="D169" s="41"/>
      <c r="E169" s="41"/>
      <c r="F169" s="41"/>
      <c r="G169" s="41"/>
      <c r="H169" s="5">
        <f>SUM(H170:H171)</f>
        <v>0</v>
      </c>
    </row>
    <row r="170" spans="1:8" ht="23.25" x14ac:dyDescent="0.2">
      <c r="A170" s="6" t="s">
        <v>377</v>
      </c>
      <c r="B170" s="7" t="s">
        <v>378</v>
      </c>
      <c r="C170" s="8" t="s">
        <v>379</v>
      </c>
      <c r="D170" s="7" t="s">
        <v>14</v>
      </c>
      <c r="E170" s="7" t="s">
        <v>33</v>
      </c>
      <c r="F170" s="9">
        <v>0.5</v>
      </c>
      <c r="G170" s="9"/>
      <c r="H170" s="10">
        <f t="shared" ref="H170" si="22">F170*G170</f>
        <v>0</v>
      </c>
    </row>
    <row r="171" spans="1:8" ht="50.25" x14ac:dyDescent="0.2">
      <c r="A171" s="6" t="s">
        <v>380</v>
      </c>
      <c r="B171" s="7" t="s">
        <v>184</v>
      </c>
      <c r="C171" s="8" t="s">
        <v>185</v>
      </c>
      <c r="D171" s="7" t="s">
        <v>14</v>
      </c>
      <c r="E171" s="7" t="s">
        <v>40</v>
      </c>
      <c r="F171" s="9">
        <v>1</v>
      </c>
      <c r="G171" s="9"/>
      <c r="H171" s="10">
        <f t="shared" ref="H171" si="23">F171*G171</f>
        <v>0</v>
      </c>
    </row>
    <row r="172" spans="1:8" ht="20.100000000000001" customHeight="1" x14ac:dyDescent="0.2">
      <c r="A172" s="4" t="s">
        <v>381</v>
      </c>
      <c r="B172" s="41" t="s">
        <v>197</v>
      </c>
      <c r="C172" s="41"/>
      <c r="D172" s="41"/>
      <c r="E172" s="41"/>
      <c r="F172" s="41"/>
      <c r="G172" s="41"/>
      <c r="H172" s="5">
        <f>SUM(H173:H176)</f>
        <v>0</v>
      </c>
    </row>
    <row r="173" spans="1:8" ht="36.75" x14ac:dyDescent="0.2">
      <c r="A173" s="6" t="s">
        <v>382</v>
      </c>
      <c r="B173" s="7" t="s">
        <v>199</v>
      </c>
      <c r="C173" s="8" t="s">
        <v>200</v>
      </c>
      <c r="D173" s="7" t="s">
        <v>14</v>
      </c>
      <c r="E173" s="7" t="s">
        <v>40</v>
      </c>
      <c r="F173" s="9">
        <v>4</v>
      </c>
      <c r="G173" s="9"/>
      <c r="H173" s="10">
        <f t="shared" ref="H173:H176" si="24">F173*G173</f>
        <v>0</v>
      </c>
    </row>
    <row r="174" spans="1:8" ht="36.75" x14ac:dyDescent="0.2">
      <c r="A174" s="6" t="s">
        <v>383</v>
      </c>
      <c r="B174" s="7" t="s">
        <v>205</v>
      </c>
      <c r="C174" s="8" t="s">
        <v>206</v>
      </c>
      <c r="D174" s="7" t="s">
        <v>14</v>
      </c>
      <c r="E174" s="7" t="s">
        <v>40</v>
      </c>
      <c r="F174" s="9">
        <v>1</v>
      </c>
      <c r="G174" s="9"/>
      <c r="H174" s="10">
        <f t="shared" si="24"/>
        <v>0</v>
      </c>
    </row>
    <row r="175" spans="1:8" ht="23.25" x14ac:dyDescent="0.2">
      <c r="A175" s="6" t="s">
        <v>384</v>
      </c>
      <c r="B175" s="7" t="s">
        <v>208</v>
      </c>
      <c r="C175" s="8" t="s">
        <v>209</v>
      </c>
      <c r="D175" s="7" t="s">
        <v>14</v>
      </c>
      <c r="E175" s="7" t="s">
        <v>40</v>
      </c>
      <c r="F175" s="9">
        <v>4</v>
      </c>
      <c r="G175" s="9"/>
      <c r="H175" s="10">
        <f t="shared" si="24"/>
        <v>0</v>
      </c>
    </row>
    <row r="176" spans="1:8" ht="15.75" x14ac:dyDescent="0.2">
      <c r="A176" s="6" t="s">
        <v>385</v>
      </c>
      <c r="B176" s="7" t="s">
        <v>226</v>
      </c>
      <c r="C176" s="8" t="s">
        <v>227</v>
      </c>
      <c r="D176" s="7" t="s">
        <v>14</v>
      </c>
      <c r="E176" s="7" t="s">
        <v>40</v>
      </c>
      <c r="F176" s="9">
        <v>3</v>
      </c>
      <c r="G176" s="9"/>
      <c r="H176" s="10">
        <f t="shared" si="24"/>
        <v>0</v>
      </c>
    </row>
    <row r="177" spans="1:8" ht="20.100000000000001" customHeight="1" x14ac:dyDescent="0.2">
      <c r="A177" s="4" t="s">
        <v>386</v>
      </c>
      <c r="B177" s="41" t="s">
        <v>256</v>
      </c>
      <c r="C177" s="41"/>
      <c r="D177" s="41"/>
      <c r="E177" s="41"/>
      <c r="F177" s="41"/>
      <c r="G177" s="41"/>
      <c r="H177" s="5">
        <f>SUM(H178)</f>
        <v>0</v>
      </c>
    </row>
    <row r="178" spans="1:8" ht="43.5" x14ac:dyDescent="0.2">
      <c r="A178" s="6" t="s">
        <v>387</v>
      </c>
      <c r="B178" s="7" t="s">
        <v>258</v>
      </c>
      <c r="C178" s="8" t="s">
        <v>259</v>
      </c>
      <c r="D178" s="7" t="s">
        <v>14</v>
      </c>
      <c r="E178" s="7" t="s">
        <v>33</v>
      </c>
      <c r="F178" s="9">
        <v>48.13</v>
      </c>
      <c r="G178" s="9"/>
      <c r="H178" s="10">
        <f t="shared" ref="H178:H180" si="25">F178*G178</f>
        <v>0</v>
      </c>
    </row>
    <row r="179" spans="1:8" ht="20.100000000000001" customHeight="1" x14ac:dyDescent="0.2">
      <c r="A179" s="4" t="s">
        <v>388</v>
      </c>
      <c r="B179" s="41" t="s">
        <v>261</v>
      </c>
      <c r="C179" s="41"/>
      <c r="D179" s="41"/>
      <c r="E179" s="41"/>
      <c r="F179" s="41"/>
      <c r="G179" s="41"/>
      <c r="H179" s="5">
        <f>SUM(H180)</f>
        <v>0</v>
      </c>
    </row>
    <row r="180" spans="1:8" ht="30" x14ac:dyDescent="0.2">
      <c r="A180" s="6" t="s">
        <v>389</v>
      </c>
      <c r="B180" s="7" t="s">
        <v>278</v>
      </c>
      <c r="C180" s="8" t="s">
        <v>279</v>
      </c>
      <c r="D180" s="7" t="s">
        <v>14</v>
      </c>
      <c r="E180" s="7" t="s">
        <v>40</v>
      </c>
      <c r="F180" s="9">
        <v>4</v>
      </c>
      <c r="G180" s="9"/>
      <c r="H180" s="10">
        <f t="shared" si="25"/>
        <v>0</v>
      </c>
    </row>
    <row r="181" spans="1:8" ht="20.100000000000001" customHeight="1" x14ac:dyDescent="0.2">
      <c r="A181" s="4" t="s">
        <v>390</v>
      </c>
      <c r="B181" s="41" t="s">
        <v>391</v>
      </c>
      <c r="C181" s="41"/>
      <c r="D181" s="41"/>
      <c r="E181" s="41"/>
      <c r="F181" s="41"/>
      <c r="G181" s="41"/>
      <c r="H181" s="5">
        <f>H182+H192+H197+H200+H207+H212+H214</f>
        <v>0</v>
      </c>
    </row>
    <row r="182" spans="1:8" ht="20.100000000000001" customHeight="1" x14ac:dyDescent="0.2">
      <c r="A182" s="4" t="s">
        <v>392</v>
      </c>
      <c r="B182" s="41" t="s">
        <v>45</v>
      </c>
      <c r="C182" s="41"/>
      <c r="D182" s="41"/>
      <c r="E182" s="41"/>
      <c r="F182" s="41"/>
      <c r="G182" s="41"/>
      <c r="H182" s="5">
        <f>SUM(H183:H191)</f>
        <v>0</v>
      </c>
    </row>
    <row r="183" spans="1:8" ht="36.75" x14ac:dyDescent="0.2">
      <c r="A183" s="6" t="s">
        <v>393</v>
      </c>
      <c r="B183" s="7" t="s">
        <v>83</v>
      </c>
      <c r="C183" s="8" t="s">
        <v>84</v>
      </c>
      <c r="D183" s="7" t="s">
        <v>14</v>
      </c>
      <c r="E183" s="7" t="s">
        <v>85</v>
      </c>
      <c r="F183" s="9">
        <v>29.96</v>
      </c>
      <c r="G183" s="9"/>
      <c r="H183" s="10">
        <f t="shared" ref="H183:H191" si="26">F183*G183</f>
        <v>0</v>
      </c>
    </row>
    <row r="184" spans="1:8" ht="15.75" x14ac:dyDescent="0.2">
      <c r="A184" s="6" t="s">
        <v>394</v>
      </c>
      <c r="B184" s="7" t="s">
        <v>87</v>
      </c>
      <c r="C184" s="8" t="s">
        <v>88</v>
      </c>
      <c r="D184" s="7" t="s">
        <v>14</v>
      </c>
      <c r="E184" s="7" t="s">
        <v>33</v>
      </c>
      <c r="F184" s="9">
        <v>29.96</v>
      </c>
      <c r="G184" s="9"/>
      <c r="H184" s="10">
        <f t="shared" si="26"/>
        <v>0</v>
      </c>
    </row>
    <row r="185" spans="1:8" ht="23.25" x14ac:dyDescent="0.2">
      <c r="A185" s="6" t="s">
        <v>395</v>
      </c>
      <c r="B185" s="7" t="s">
        <v>90</v>
      </c>
      <c r="C185" s="8" t="s">
        <v>91</v>
      </c>
      <c r="D185" s="7" t="s">
        <v>14</v>
      </c>
      <c r="E185" s="7" t="s">
        <v>33</v>
      </c>
      <c r="F185" s="9">
        <v>29.96</v>
      </c>
      <c r="G185" s="9"/>
      <c r="H185" s="10">
        <f t="shared" si="26"/>
        <v>0</v>
      </c>
    </row>
    <row r="186" spans="1:8" x14ac:dyDescent="0.2">
      <c r="A186" s="6" t="s">
        <v>396</v>
      </c>
      <c r="B186" s="7" t="s">
        <v>93</v>
      </c>
      <c r="C186" s="8" t="s">
        <v>94</v>
      </c>
      <c r="D186" s="7" t="s">
        <v>14</v>
      </c>
      <c r="E186" s="7" t="s">
        <v>33</v>
      </c>
      <c r="F186" s="9">
        <v>29.96</v>
      </c>
      <c r="G186" s="9"/>
      <c r="H186" s="10">
        <f t="shared" si="26"/>
        <v>0</v>
      </c>
    </row>
    <row r="187" spans="1:8" ht="15.75" x14ac:dyDescent="0.2">
      <c r="A187" s="6" t="s">
        <v>397</v>
      </c>
      <c r="B187" s="7" t="s">
        <v>96</v>
      </c>
      <c r="C187" s="8" t="s">
        <v>97</v>
      </c>
      <c r="D187" s="7" t="s">
        <v>14</v>
      </c>
      <c r="E187" s="7" t="s">
        <v>40</v>
      </c>
      <c r="F187" s="9">
        <v>2</v>
      </c>
      <c r="G187" s="9"/>
      <c r="H187" s="10">
        <f t="shared" si="26"/>
        <v>0</v>
      </c>
    </row>
    <row r="188" spans="1:8" ht="15.75" x14ac:dyDescent="0.2">
      <c r="A188" s="6" t="s">
        <v>398</v>
      </c>
      <c r="B188" s="7" t="s">
        <v>99</v>
      </c>
      <c r="C188" s="8" t="s">
        <v>100</v>
      </c>
      <c r="D188" s="7" t="s">
        <v>14</v>
      </c>
      <c r="E188" s="7" t="s">
        <v>101</v>
      </c>
      <c r="F188" s="9">
        <v>1.64</v>
      </c>
      <c r="G188" s="9"/>
      <c r="H188" s="10">
        <f t="shared" si="26"/>
        <v>0</v>
      </c>
    </row>
    <row r="189" spans="1:8" ht="23.25" x14ac:dyDescent="0.2">
      <c r="A189" s="6" t="s">
        <v>399</v>
      </c>
      <c r="B189" s="7" t="s">
        <v>103</v>
      </c>
      <c r="C189" s="8" t="s">
        <v>104</v>
      </c>
      <c r="D189" s="7" t="s">
        <v>14</v>
      </c>
      <c r="E189" s="7" t="s">
        <v>33</v>
      </c>
      <c r="F189" s="9">
        <v>69.709999999999994</v>
      </c>
      <c r="G189" s="9"/>
      <c r="H189" s="10">
        <f t="shared" si="26"/>
        <v>0</v>
      </c>
    </row>
    <row r="190" spans="1:8" x14ac:dyDescent="0.2">
      <c r="A190" s="6" t="s">
        <v>400</v>
      </c>
      <c r="B190" s="7" t="s">
        <v>110</v>
      </c>
      <c r="C190" s="8" t="s">
        <v>111</v>
      </c>
      <c r="D190" s="7" t="s">
        <v>14</v>
      </c>
      <c r="E190" s="7" t="s">
        <v>33</v>
      </c>
      <c r="F190" s="9">
        <v>49.64</v>
      </c>
      <c r="G190" s="9"/>
      <c r="H190" s="10">
        <f t="shared" si="26"/>
        <v>0</v>
      </c>
    </row>
    <row r="191" spans="1:8" x14ac:dyDescent="0.2">
      <c r="A191" s="6" t="s">
        <v>401</v>
      </c>
      <c r="B191" s="7" t="s">
        <v>113</v>
      </c>
      <c r="C191" s="8" t="s">
        <v>114</v>
      </c>
      <c r="D191" s="7" t="s">
        <v>14</v>
      </c>
      <c r="E191" s="7" t="s">
        <v>33</v>
      </c>
      <c r="F191" s="9">
        <v>15.97</v>
      </c>
      <c r="G191" s="9"/>
      <c r="H191" s="10">
        <f t="shared" si="26"/>
        <v>0</v>
      </c>
    </row>
    <row r="192" spans="1:8" ht="20.100000000000001" customHeight="1" x14ac:dyDescent="0.2">
      <c r="A192" s="4" t="s">
        <v>402</v>
      </c>
      <c r="B192" s="41" t="s">
        <v>51</v>
      </c>
      <c r="C192" s="41"/>
      <c r="D192" s="41"/>
      <c r="E192" s="41"/>
      <c r="F192" s="41"/>
      <c r="G192" s="41"/>
      <c r="H192" s="5">
        <f>SUM(H193:H196)</f>
        <v>0</v>
      </c>
    </row>
    <row r="193" spans="1:8" ht="23.25" x14ac:dyDescent="0.2">
      <c r="A193" s="6" t="s">
        <v>403</v>
      </c>
      <c r="B193" s="7" t="s">
        <v>117</v>
      </c>
      <c r="C193" s="8" t="s">
        <v>118</v>
      </c>
      <c r="D193" s="7" t="s">
        <v>14</v>
      </c>
      <c r="E193" s="7" t="s">
        <v>60</v>
      </c>
      <c r="F193" s="9">
        <v>599.28</v>
      </c>
      <c r="G193" s="9"/>
      <c r="H193" s="10">
        <f t="shared" ref="H193:H196" si="27">F193*G193</f>
        <v>0</v>
      </c>
    </row>
    <row r="194" spans="1:8" ht="30" x14ac:dyDescent="0.2">
      <c r="A194" s="6" t="s">
        <v>404</v>
      </c>
      <c r="B194" s="7" t="s">
        <v>120</v>
      </c>
      <c r="C194" s="8" t="s">
        <v>121</v>
      </c>
      <c r="D194" s="7" t="s">
        <v>14</v>
      </c>
      <c r="E194" s="7" t="s">
        <v>40</v>
      </c>
      <c r="F194" s="9">
        <v>0.89</v>
      </c>
      <c r="G194" s="9"/>
      <c r="H194" s="10">
        <f t="shared" si="27"/>
        <v>0</v>
      </c>
    </row>
    <row r="195" spans="1:8" ht="30" x14ac:dyDescent="0.2">
      <c r="A195" s="6" t="s">
        <v>405</v>
      </c>
      <c r="B195" s="7" t="s">
        <v>123</v>
      </c>
      <c r="C195" s="8" t="s">
        <v>124</v>
      </c>
      <c r="D195" s="7" t="s">
        <v>19</v>
      </c>
      <c r="E195" s="7" t="s">
        <v>125</v>
      </c>
      <c r="F195" s="9">
        <v>8.01</v>
      </c>
      <c r="G195" s="9"/>
      <c r="H195" s="10">
        <f t="shared" si="27"/>
        <v>0</v>
      </c>
    </row>
    <row r="196" spans="1:8" ht="15.75" x14ac:dyDescent="0.2">
      <c r="A196" s="6" t="s">
        <v>406</v>
      </c>
      <c r="B196" s="7" t="s">
        <v>127</v>
      </c>
      <c r="C196" s="8" t="s">
        <v>128</v>
      </c>
      <c r="D196" s="7" t="s">
        <v>14</v>
      </c>
      <c r="E196" s="7" t="s">
        <v>101</v>
      </c>
      <c r="F196" s="9">
        <v>4.43</v>
      </c>
      <c r="G196" s="9"/>
      <c r="H196" s="10">
        <f t="shared" si="27"/>
        <v>0</v>
      </c>
    </row>
    <row r="197" spans="1:8" ht="20.100000000000001" customHeight="1" x14ac:dyDescent="0.2">
      <c r="A197" s="4" t="s">
        <v>407</v>
      </c>
      <c r="B197" s="41" t="s">
        <v>135</v>
      </c>
      <c r="C197" s="41"/>
      <c r="D197" s="41"/>
      <c r="E197" s="41"/>
      <c r="F197" s="41"/>
      <c r="G197" s="41"/>
      <c r="H197" s="5">
        <f>SUM(H198:H199)</f>
        <v>0</v>
      </c>
    </row>
    <row r="198" spans="1:8" ht="30" x14ac:dyDescent="0.2">
      <c r="A198" s="6" t="s">
        <v>408</v>
      </c>
      <c r="B198" s="7" t="s">
        <v>137</v>
      </c>
      <c r="C198" s="8" t="s">
        <v>138</v>
      </c>
      <c r="D198" s="7" t="s">
        <v>14</v>
      </c>
      <c r="E198" s="7" t="s">
        <v>33</v>
      </c>
      <c r="F198" s="9">
        <v>33.57</v>
      </c>
      <c r="G198" s="9"/>
      <c r="H198" s="10">
        <f t="shared" ref="H198:H199" si="28">F198*G198</f>
        <v>0</v>
      </c>
    </row>
    <row r="199" spans="1:8" ht="30" x14ac:dyDescent="0.2">
      <c r="A199" s="6" t="s">
        <v>409</v>
      </c>
      <c r="B199" s="7" t="s">
        <v>140</v>
      </c>
      <c r="C199" s="8" t="s">
        <v>141</v>
      </c>
      <c r="D199" s="7" t="s">
        <v>14</v>
      </c>
      <c r="E199" s="7" t="s">
        <v>33</v>
      </c>
      <c r="F199" s="9">
        <v>5.45</v>
      </c>
      <c r="G199" s="9"/>
      <c r="H199" s="10">
        <f t="shared" si="28"/>
        <v>0</v>
      </c>
    </row>
    <row r="200" spans="1:8" ht="20.100000000000001" customHeight="1" x14ac:dyDescent="0.2">
      <c r="A200" s="4" t="s">
        <v>410</v>
      </c>
      <c r="B200" s="41" t="s">
        <v>143</v>
      </c>
      <c r="C200" s="41"/>
      <c r="D200" s="41"/>
      <c r="E200" s="41"/>
      <c r="F200" s="41"/>
      <c r="G200" s="41"/>
      <c r="H200" s="5">
        <f>SUM(H201:H206)</f>
        <v>0</v>
      </c>
    </row>
    <row r="201" spans="1:8" ht="15.75" x14ac:dyDescent="0.2">
      <c r="A201" s="6" t="s">
        <v>411</v>
      </c>
      <c r="B201" s="7" t="s">
        <v>145</v>
      </c>
      <c r="C201" s="8" t="s">
        <v>146</v>
      </c>
      <c r="D201" s="7" t="s">
        <v>14</v>
      </c>
      <c r="E201" s="7" t="s">
        <v>33</v>
      </c>
      <c r="F201" s="9">
        <v>6.59</v>
      </c>
      <c r="G201" s="9"/>
      <c r="H201" s="10">
        <f t="shared" ref="H201:H206" si="29">F201*G201</f>
        <v>0</v>
      </c>
    </row>
    <row r="202" spans="1:8" ht="15.75" x14ac:dyDescent="0.2">
      <c r="A202" s="6" t="s">
        <v>412</v>
      </c>
      <c r="B202" s="7" t="s">
        <v>148</v>
      </c>
      <c r="C202" s="8" t="s">
        <v>149</v>
      </c>
      <c r="D202" s="7" t="s">
        <v>14</v>
      </c>
      <c r="E202" s="7" t="s">
        <v>33</v>
      </c>
      <c r="F202" s="9">
        <v>46.94</v>
      </c>
      <c r="G202" s="9"/>
      <c r="H202" s="10">
        <f t="shared" si="29"/>
        <v>0</v>
      </c>
    </row>
    <row r="203" spans="1:8" ht="30" x14ac:dyDescent="0.2">
      <c r="A203" s="6" t="s">
        <v>413</v>
      </c>
      <c r="B203" s="7" t="s">
        <v>151</v>
      </c>
      <c r="C203" s="8" t="s">
        <v>152</v>
      </c>
      <c r="D203" s="7" t="s">
        <v>14</v>
      </c>
      <c r="E203" s="7" t="s">
        <v>33</v>
      </c>
      <c r="F203" s="9">
        <v>46.94</v>
      </c>
      <c r="G203" s="9"/>
      <c r="H203" s="10">
        <f t="shared" si="29"/>
        <v>0</v>
      </c>
    </row>
    <row r="204" spans="1:8" ht="15.75" x14ac:dyDescent="0.2">
      <c r="A204" s="6" t="s">
        <v>414</v>
      </c>
      <c r="B204" s="7" t="s">
        <v>154</v>
      </c>
      <c r="C204" s="8" t="s">
        <v>155</v>
      </c>
      <c r="D204" s="7" t="s">
        <v>14</v>
      </c>
      <c r="E204" s="7" t="s">
        <v>156</v>
      </c>
      <c r="F204" s="9">
        <v>14.06</v>
      </c>
      <c r="G204" s="9"/>
      <c r="H204" s="10">
        <f t="shared" si="29"/>
        <v>0</v>
      </c>
    </row>
    <row r="205" spans="1:8" ht="30" x14ac:dyDescent="0.2">
      <c r="A205" s="6" t="s">
        <v>415</v>
      </c>
      <c r="B205" s="7" t="s">
        <v>161</v>
      </c>
      <c r="C205" s="8" t="s">
        <v>162</v>
      </c>
      <c r="D205" s="7" t="s">
        <v>14</v>
      </c>
      <c r="E205" s="7" t="s">
        <v>156</v>
      </c>
      <c r="F205" s="9">
        <v>14</v>
      </c>
      <c r="G205" s="9"/>
      <c r="H205" s="10">
        <f t="shared" si="29"/>
        <v>0</v>
      </c>
    </row>
    <row r="206" spans="1:8" ht="50.25" x14ac:dyDescent="0.2">
      <c r="A206" s="6" t="s">
        <v>416</v>
      </c>
      <c r="B206" s="7" t="s">
        <v>173</v>
      </c>
      <c r="C206" s="8" t="s">
        <v>174</v>
      </c>
      <c r="D206" s="7" t="s">
        <v>14</v>
      </c>
      <c r="E206" s="7" t="s">
        <v>33</v>
      </c>
      <c r="F206" s="9">
        <v>46.94</v>
      </c>
      <c r="G206" s="9"/>
      <c r="H206" s="10">
        <f t="shared" si="29"/>
        <v>0</v>
      </c>
    </row>
    <row r="207" spans="1:8" ht="20.100000000000001" customHeight="1" x14ac:dyDescent="0.2">
      <c r="A207" s="4" t="s">
        <v>417</v>
      </c>
      <c r="B207" s="41" t="s">
        <v>197</v>
      </c>
      <c r="C207" s="41"/>
      <c r="D207" s="41"/>
      <c r="E207" s="41"/>
      <c r="F207" s="41"/>
      <c r="G207" s="41"/>
      <c r="H207" s="5">
        <f>SUM(H208:H211)</f>
        <v>0</v>
      </c>
    </row>
    <row r="208" spans="1:8" ht="36.75" x14ac:dyDescent="0.2">
      <c r="A208" s="6" t="s">
        <v>418</v>
      </c>
      <c r="B208" s="7" t="s">
        <v>199</v>
      </c>
      <c r="C208" s="8" t="s">
        <v>200</v>
      </c>
      <c r="D208" s="7" t="s">
        <v>14</v>
      </c>
      <c r="E208" s="7" t="s">
        <v>40</v>
      </c>
      <c r="F208" s="9">
        <v>2</v>
      </c>
      <c r="G208" s="9"/>
      <c r="H208" s="10">
        <f t="shared" ref="H208:H211" si="30">F208*G208</f>
        <v>0</v>
      </c>
    </row>
    <row r="209" spans="1:8" ht="36.75" x14ac:dyDescent="0.2">
      <c r="A209" s="6" t="s">
        <v>419</v>
      </c>
      <c r="B209" s="7" t="s">
        <v>205</v>
      </c>
      <c r="C209" s="8" t="s">
        <v>206</v>
      </c>
      <c r="D209" s="7" t="s">
        <v>14</v>
      </c>
      <c r="E209" s="7" t="s">
        <v>40</v>
      </c>
      <c r="F209" s="9">
        <v>1</v>
      </c>
      <c r="G209" s="9"/>
      <c r="H209" s="10">
        <f t="shared" si="30"/>
        <v>0</v>
      </c>
    </row>
    <row r="210" spans="1:8" ht="23.25" x14ac:dyDescent="0.2">
      <c r="A210" s="6" t="s">
        <v>420</v>
      </c>
      <c r="B210" s="7" t="s">
        <v>208</v>
      </c>
      <c r="C210" s="8" t="s">
        <v>209</v>
      </c>
      <c r="D210" s="7" t="s">
        <v>14</v>
      </c>
      <c r="E210" s="7" t="s">
        <v>40</v>
      </c>
      <c r="F210" s="9">
        <v>6</v>
      </c>
      <c r="G210" s="9"/>
      <c r="H210" s="10">
        <f t="shared" si="30"/>
        <v>0</v>
      </c>
    </row>
    <row r="211" spans="1:8" ht="15.75" x14ac:dyDescent="0.2">
      <c r="A211" s="6" t="s">
        <v>421</v>
      </c>
      <c r="B211" s="7" t="s">
        <v>226</v>
      </c>
      <c r="C211" s="8" t="s">
        <v>227</v>
      </c>
      <c r="D211" s="7" t="s">
        <v>14</v>
      </c>
      <c r="E211" s="7" t="s">
        <v>40</v>
      </c>
      <c r="F211" s="9">
        <v>3</v>
      </c>
      <c r="G211" s="9"/>
      <c r="H211" s="10">
        <f t="shared" si="30"/>
        <v>0</v>
      </c>
    </row>
    <row r="212" spans="1:8" ht="20.100000000000001" customHeight="1" x14ac:dyDescent="0.2">
      <c r="A212" s="4" t="s">
        <v>422</v>
      </c>
      <c r="B212" s="41" t="s">
        <v>256</v>
      </c>
      <c r="C212" s="41"/>
      <c r="D212" s="41"/>
      <c r="E212" s="41"/>
      <c r="F212" s="41"/>
      <c r="G212" s="41"/>
      <c r="H212" s="5">
        <f>SUM(H213)</f>
        <v>0</v>
      </c>
    </row>
    <row r="213" spans="1:8" ht="43.5" x14ac:dyDescent="0.2">
      <c r="A213" s="6" t="s">
        <v>423</v>
      </c>
      <c r="B213" s="7" t="s">
        <v>258</v>
      </c>
      <c r="C213" s="8" t="s">
        <v>259</v>
      </c>
      <c r="D213" s="7" t="s">
        <v>14</v>
      </c>
      <c r="E213" s="7" t="s">
        <v>33</v>
      </c>
      <c r="F213" s="9">
        <v>64.69</v>
      </c>
      <c r="G213" s="9"/>
      <c r="H213" s="10">
        <f t="shared" ref="H213" si="31">F213*G213</f>
        <v>0</v>
      </c>
    </row>
    <row r="214" spans="1:8" ht="20.100000000000001" customHeight="1" x14ac:dyDescent="0.2">
      <c r="A214" s="4" t="s">
        <v>424</v>
      </c>
      <c r="B214" s="41" t="s">
        <v>261</v>
      </c>
      <c r="C214" s="41"/>
      <c r="D214" s="41"/>
      <c r="E214" s="41"/>
      <c r="F214" s="41"/>
      <c r="G214" s="41"/>
      <c r="H214" s="5">
        <f>SUM(H215)</f>
        <v>0</v>
      </c>
    </row>
    <row r="215" spans="1:8" ht="30" x14ac:dyDescent="0.2">
      <c r="A215" s="6" t="s">
        <v>425</v>
      </c>
      <c r="B215" s="7" t="s">
        <v>278</v>
      </c>
      <c r="C215" s="8" t="s">
        <v>279</v>
      </c>
      <c r="D215" s="7" t="s">
        <v>14</v>
      </c>
      <c r="E215" s="7" t="s">
        <v>40</v>
      </c>
      <c r="F215" s="9">
        <v>6</v>
      </c>
      <c r="G215" s="9"/>
      <c r="H215" s="10">
        <f t="shared" ref="H215" si="32">F215*G215</f>
        <v>0</v>
      </c>
    </row>
    <row r="216" spans="1:8" ht="20.100000000000001" customHeight="1" x14ac:dyDescent="0.2">
      <c r="A216" s="4" t="s">
        <v>426</v>
      </c>
      <c r="B216" s="41" t="s">
        <v>427</v>
      </c>
      <c r="C216" s="41"/>
      <c r="D216" s="41"/>
      <c r="E216" s="41"/>
      <c r="F216" s="41"/>
      <c r="G216" s="41"/>
      <c r="H216" s="5">
        <f>H217+H223+H225+H227+H229+H231</f>
        <v>0</v>
      </c>
    </row>
    <row r="217" spans="1:8" ht="20.100000000000001" customHeight="1" x14ac:dyDescent="0.2">
      <c r="A217" s="4" t="s">
        <v>428</v>
      </c>
      <c r="B217" s="41" t="s">
        <v>45</v>
      </c>
      <c r="C217" s="41"/>
      <c r="D217" s="41"/>
      <c r="E217" s="41"/>
      <c r="F217" s="41"/>
      <c r="G217" s="41"/>
      <c r="H217" s="5">
        <f>SUM(H218:H222)</f>
        <v>0</v>
      </c>
    </row>
    <row r="218" spans="1:8" ht="36.75" x14ac:dyDescent="0.2">
      <c r="A218" s="6" t="s">
        <v>429</v>
      </c>
      <c r="B218" s="7" t="s">
        <v>83</v>
      </c>
      <c r="C218" s="8" t="s">
        <v>84</v>
      </c>
      <c r="D218" s="7" t="s">
        <v>14</v>
      </c>
      <c r="E218" s="7" t="s">
        <v>85</v>
      </c>
      <c r="F218" s="9">
        <v>115.59</v>
      </c>
      <c r="G218" s="9"/>
      <c r="H218" s="10">
        <f t="shared" ref="H218:H222" si="33">F218*G218</f>
        <v>0</v>
      </c>
    </row>
    <row r="219" spans="1:8" ht="15.75" x14ac:dyDescent="0.2">
      <c r="A219" s="6" t="s">
        <v>430</v>
      </c>
      <c r="B219" s="7" t="s">
        <v>87</v>
      </c>
      <c r="C219" s="8" t="s">
        <v>88</v>
      </c>
      <c r="D219" s="7" t="s">
        <v>14</v>
      </c>
      <c r="E219" s="7" t="s">
        <v>33</v>
      </c>
      <c r="F219" s="9">
        <v>115.59</v>
      </c>
      <c r="G219" s="9"/>
      <c r="H219" s="10">
        <f t="shared" si="33"/>
        <v>0</v>
      </c>
    </row>
    <row r="220" spans="1:8" ht="23.25" x14ac:dyDescent="0.2">
      <c r="A220" s="6" t="s">
        <v>431</v>
      </c>
      <c r="B220" s="7" t="s">
        <v>90</v>
      </c>
      <c r="C220" s="8" t="s">
        <v>91</v>
      </c>
      <c r="D220" s="7" t="s">
        <v>14</v>
      </c>
      <c r="E220" s="7" t="s">
        <v>33</v>
      </c>
      <c r="F220" s="9">
        <v>115.59</v>
      </c>
      <c r="G220" s="9"/>
      <c r="H220" s="10">
        <f t="shared" si="33"/>
        <v>0</v>
      </c>
    </row>
    <row r="221" spans="1:8" x14ac:dyDescent="0.2">
      <c r="A221" s="6" t="s">
        <v>432</v>
      </c>
      <c r="B221" s="7" t="s">
        <v>93</v>
      </c>
      <c r="C221" s="8" t="s">
        <v>94</v>
      </c>
      <c r="D221" s="7" t="s">
        <v>14</v>
      </c>
      <c r="E221" s="7" t="s">
        <v>33</v>
      </c>
      <c r="F221" s="9">
        <v>115.59</v>
      </c>
      <c r="G221" s="9"/>
      <c r="H221" s="10">
        <f t="shared" si="33"/>
        <v>0</v>
      </c>
    </row>
    <row r="222" spans="1:8" ht="23.25" x14ac:dyDescent="0.2">
      <c r="A222" s="6" t="s">
        <v>433</v>
      </c>
      <c r="B222" s="7" t="s">
        <v>434</v>
      </c>
      <c r="C222" s="8" t="s">
        <v>435</v>
      </c>
      <c r="D222" s="7" t="s">
        <v>14</v>
      </c>
      <c r="E222" s="7" t="s">
        <v>33</v>
      </c>
      <c r="F222" s="9">
        <v>229.93</v>
      </c>
      <c r="G222" s="9"/>
      <c r="H222" s="10">
        <f t="shared" si="33"/>
        <v>0</v>
      </c>
    </row>
    <row r="223" spans="1:8" ht="20.100000000000001" customHeight="1" x14ac:dyDescent="0.2">
      <c r="A223" s="4" t="s">
        <v>436</v>
      </c>
      <c r="B223" s="41" t="s">
        <v>51</v>
      </c>
      <c r="C223" s="41"/>
      <c r="D223" s="41"/>
      <c r="E223" s="41"/>
      <c r="F223" s="41"/>
      <c r="G223" s="41"/>
      <c r="H223" s="5">
        <f>SUM(H224)</f>
        <v>0</v>
      </c>
    </row>
    <row r="224" spans="1:8" ht="23.25" x14ac:dyDescent="0.2">
      <c r="A224" s="6" t="s">
        <v>437</v>
      </c>
      <c r="B224" s="7" t="s">
        <v>117</v>
      </c>
      <c r="C224" s="8" t="s">
        <v>118</v>
      </c>
      <c r="D224" s="7" t="s">
        <v>14</v>
      </c>
      <c r="E224" s="7" t="s">
        <v>60</v>
      </c>
      <c r="F224" s="9">
        <v>2311.7600000000002</v>
      </c>
      <c r="G224" s="9"/>
      <c r="H224" s="10">
        <f t="shared" ref="H224" si="34">F224*G224</f>
        <v>0</v>
      </c>
    </row>
    <row r="225" spans="1:8" ht="20.100000000000001" customHeight="1" x14ac:dyDescent="0.2">
      <c r="A225" s="4" t="s">
        <v>438</v>
      </c>
      <c r="B225" s="41" t="s">
        <v>143</v>
      </c>
      <c r="C225" s="41"/>
      <c r="D225" s="41"/>
      <c r="E225" s="41"/>
      <c r="F225" s="41"/>
      <c r="G225" s="41"/>
      <c r="H225" s="5">
        <f>SUM(H226)</f>
        <v>0</v>
      </c>
    </row>
    <row r="226" spans="1:8" ht="15.75" x14ac:dyDescent="0.2">
      <c r="A226" s="6" t="s">
        <v>439</v>
      </c>
      <c r="B226" s="7" t="s">
        <v>440</v>
      </c>
      <c r="C226" s="8" t="s">
        <v>441</v>
      </c>
      <c r="D226" s="7" t="s">
        <v>14</v>
      </c>
      <c r="E226" s="7" t="s">
        <v>33</v>
      </c>
      <c r="F226" s="9">
        <v>15</v>
      </c>
      <c r="G226" s="9"/>
      <c r="H226" s="10">
        <f t="shared" ref="H226" si="35">F226*G226</f>
        <v>0</v>
      </c>
    </row>
    <row r="227" spans="1:8" ht="20.100000000000001" customHeight="1" x14ac:dyDescent="0.2">
      <c r="A227" s="4" t="s">
        <v>442</v>
      </c>
      <c r="B227" s="41" t="s">
        <v>197</v>
      </c>
      <c r="C227" s="41"/>
      <c r="D227" s="41"/>
      <c r="E227" s="41"/>
      <c r="F227" s="41"/>
      <c r="G227" s="41"/>
      <c r="H227" s="5">
        <f>SUM(H228)</f>
        <v>0</v>
      </c>
    </row>
    <row r="228" spans="1:8" ht="36.75" x14ac:dyDescent="0.2">
      <c r="A228" s="6" t="s">
        <v>443</v>
      </c>
      <c r="B228" s="7" t="s">
        <v>211</v>
      </c>
      <c r="C228" s="8" t="s">
        <v>212</v>
      </c>
      <c r="D228" s="7" t="s">
        <v>14</v>
      </c>
      <c r="E228" s="7" t="s">
        <v>40</v>
      </c>
      <c r="F228" s="9">
        <v>3</v>
      </c>
      <c r="G228" s="9"/>
      <c r="H228" s="10">
        <f t="shared" ref="H228" si="36">F228*G228</f>
        <v>0</v>
      </c>
    </row>
    <row r="229" spans="1:8" ht="20.100000000000001" customHeight="1" x14ac:dyDescent="0.2">
      <c r="A229" s="4" t="s">
        <v>444</v>
      </c>
      <c r="B229" s="41" t="s">
        <v>256</v>
      </c>
      <c r="C229" s="41"/>
      <c r="D229" s="41"/>
      <c r="E229" s="41"/>
      <c r="F229" s="41"/>
      <c r="G229" s="41"/>
      <c r="H229" s="5">
        <f>SUM(H230)</f>
        <v>0</v>
      </c>
    </row>
    <row r="230" spans="1:8" ht="43.5" x14ac:dyDescent="0.2">
      <c r="A230" s="6" t="s">
        <v>445</v>
      </c>
      <c r="B230" s="7" t="s">
        <v>258</v>
      </c>
      <c r="C230" s="8" t="s">
        <v>259</v>
      </c>
      <c r="D230" s="7" t="s">
        <v>14</v>
      </c>
      <c r="E230" s="7" t="s">
        <v>33</v>
      </c>
      <c r="F230" s="9">
        <v>120.64</v>
      </c>
      <c r="G230" s="9"/>
      <c r="H230" s="10">
        <f t="shared" ref="H230" si="37">F230*G230</f>
        <v>0</v>
      </c>
    </row>
    <row r="231" spans="1:8" ht="20.100000000000001" customHeight="1" x14ac:dyDescent="0.2">
      <c r="A231" s="4" t="s">
        <v>446</v>
      </c>
      <c r="B231" s="41" t="s">
        <v>261</v>
      </c>
      <c r="C231" s="41"/>
      <c r="D231" s="41"/>
      <c r="E231" s="41"/>
      <c r="F231" s="41"/>
      <c r="G231" s="41"/>
      <c r="H231" s="5">
        <f>SUM(H232)</f>
        <v>0</v>
      </c>
    </row>
    <row r="232" spans="1:8" ht="15.75" x14ac:dyDescent="0.2">
      <c r="A232" s="6" t="s">
        <v>447</v>
      </c>
      <c r="B232" s="7" t="s">
        <v>448</v>
      </c>
      <c r="C232" s="8" t="s">
        <v>449</v>
      </c>
      <c r="D232" s="7" t="s">
        <v>55</v>
      </c>
      <c r="E232" s="7" t="s">
        <v>40</v>
      </c>
      <c r="F232" s="9">
        <v>3</v>
      </c>
      <c r="G232" s="9"/>
      <c r="H232" s="10">
        <f t="shared" ref="H232" si="38">F232*G232</f>
        <v>0</v>
      </c>
    </row>
    <row r="233" spans="1:8" ht="15" customHeight="1" x14ac:dyDescent="0.2">
      <c r="A233" s="2"/>
      <c r="B233" s="2"/>
      <c r="C233" s="2"/>
      <c r="D233" s="2"/>
      <c r="E233" s="2"/>
      <c r="F233" s="40" t="s">
        <v>450</v>
      </c>
      <c r="G233" s="40"/>
      <c r="H233" s="5">
        <f>H234*20.340001%</f>
        <v>0</v>
      </c>
    </row>
    <row r="234" spans="1:8" ht="15" customHeight="1" x14ac:dyDescent="0.2">
      <c r="A234" s="2"/>
      <c r="B234" s="2"/>
      <c r="C234" s="2"/>
      <c r="D234" s="2"/>
      <c r="E234" s="2"/>
      <c r="F234" s="40" t="s">
        <v>451</v>
      </c>
      <c r="G234" s="40"/>
      <c r="H234" s="5">
        <f>H216+H181+H150+H95+H24+H16+H14+H8+H4</f>
        <v>0</v>
      </c>
    </row>
    <row r="235" spans="1:8" ht="15" customHeight="1" x14ac:dyDescent="0.2">
      <c r="A235" s="2"/>
      <c r="B235" s="2"/>
      <c r="C235" s="2"/>
      <c r="D235" s="2"/>
      <c r="E235" s="2"/>
      <c r="F235" s="40" t="s">
        <v>452</v>
      </c>
      <c r="G235" s="40"/>
      <c r="H235" s="5">
        <f>H234+H233</f>
        <v>0</v>
      </c>
    </row>
  </sheetData>
  <mergeCells count="52">
    <mergeCell ref="A1:H1"/>
    <mergeCell ref="B2:G2"/>
    <mergeCell ref="B4:G4"/>
    <mergeCell ref="B8:G8"/>
    <mergeCell ref="B14:G14"/>
    <mergeCell ref="B16:G16"/>
    <mergeCell ref="B24:G24"/>
    <mergeCell ref="B25:G25"/>
    <mergeCell ref="B36:G36"/>
    <mergeCell ref="B41:G41"/>
    <mergeCell ref="B43:G43"/>
    <mergeCell ref="B46:G46"/>
    <mergeCell ref="B57:G57"/>
    <mergeCell ref="B64:G64"/>
    <mergeCell ref="B84:G84"/>
    <mergeCell ref="B86:G86"/>
    <mergeCell ref="B95:G95"/>
    <mergeCell ref="B96:G96"/>
    <mergeCell ref="B107:G107"/>
    <mergeCell ref="B112:G112"/>
    <mergeCell ref="B114:G114"/>
    <mergeCell ref="B124:G124"/>
    <mergeCell ref="B129:G129"/>
    <mergeCell ref="B141:G141"/>
    <mergeCell ref="B143:G143"/>
    <mergeCell ref="B150:G150"/>
    <mergeCell ref="B151:G151"/>
    <mergeCell ref="B158:G158"/>
    <mergeCell ref="B160:G160"/>
    <mergeCell ref="B162:G162"/>
    <mergeCell ref="B169:G169"/>
    <mergeCell ref="B172:G172"/>
    <mergeCell ref="B177:G177"/>
    <mergeCell ref="B179:G179"/>
    <mergeCell ref="B181:G181"/>
    <mergeCell ref="B182:G182"/>
    <mergeCell ref="B192:G192"/>
    <mergeCell ref="B197:G197"/>
    <mergeCell ref="B200:G200"/>
    <mergeCell ref="B207:G207"/>
    <mergeCell ref="B212:G212"/>
    <mergeCell ref="B214:G214"/>
    <mergeCell ref="B216:G216"/>
    <mergeCell ref="B217:G217"/>
    <mergeCell ref="B223:G223"/>
    <mergeCell ref="F234:G234"/>
    <mergeCell ref="F235:G235"/>
    <mergeCell ref="B225:G225"/>
    <mergeCell ref="B227:G227"/>
    <mergeCell ref="B229:G229"/>
    <mergeCell ref="B231:G231"/>
    <mergeCell ref="F233:G233"/>
  </mergeCells>
  <pageMargins left="0.25" right="0.25" top="0.75" bottom="0.75" header="0.3" footer="0.3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E16"/>
  <sheetViews>
    <sheetView workbookViewId="0">
      <selection activeCell="D16" sqref="D16"/>
    </sheetView>
  </sheetViews>
  <sheetFormatPr defaultRowHeight="15" x14ac:dyDescent="0.2"/>
  <cols>
    <col min="1" max="1" width="9.28125" customWidth="1"/>
    <col min="2" max="2" width="62.41796875" customWidth="1"/>
    <col min="3" max="3" width="22.8671875" customWidth="1"/>
    <col min="4" max="4" width="12.375" customWidth="1"/>
    <col min="5" max="5" width="8.33984375" customWidth="1"/>
  </cols>
  <sheetData>
    <row r="1" spans="1:5" ht="44.1" customHeight="1" x14ac:dyDescent="0.2">
      <c r="A1" s="45"/>
      <c r="B1" s="45"/>
      <c r="C1" s="45"/>
      <c r="D1" s="45"/>
      <c r="E1" s="45"/>
    </row>
    <row r="2" spans="1:5" ht="21.95" customHeight="1" x14ac:dyDescent="0.2">
      <c r="A2" s="45"/>
      <c r="B2" s="45"/>
      <c r="C2" s="45"/>
      <c r="D2" s="45"/>
      <c r="E2" s="45"/>
    </row>
    <row r="3" spans="1:5" ht="18.95" customHeight="1" x14ac:dyDescent="0.2">
      <c r="A3" s="45"/>
      <c r="B3" s="45"/>
      <c r="C3" s="45"/>
      <c r="D3" s="45"/>
      <c r="E3" s="45"/>
    </row>
    <row r="4" spans="1:5" ht="20.100000000000001" customHeight="1" x14ac:dyDescent="0.2">
      <c r="A4" s="12" t="s">
        <v>9</v>
      </c>
      <c r="B4" s="44" t="s">
        <v>10</v>
      </c>
      <c r="C4" s="44"/>
      <c r="D4" s="13">
        <v>0</v>
      </c>
      <c r="E4" s="39" t="e">
        <f>D4/$D$15</f>
        <v>#DIV/0!</v>
      </c>
    </row>
    <row r="5" spans="1:5" ht="20.100000000000001" customHeight="1" x14ac:dyDescent="0.2">
      <c r="A5" s="12" t="s">
        <v>24</v>
      </c>
      <c r="B5" s="44" t="s">
        <v>25</v>
      </c>
      <c r="C5" s="44"/>
      <c r="D5" s="13">
        <f>'PLANILHA ORCAMENTARIA'!H8</f>
        <v>0</v>
      </c>
      <c r="E5" s="39" t="e">
        <f t="shared" ref="E5:E14" si="0">D5/$D$15</f>
        <v>#DIV/0!</v>
      </c>
    </row>
    <row r="6" spans="1:5" ht="20.100000000000001" customHeight="1" x14ac:dyDescent="0.2">
      <c r="A6" s="12" t="s">
        <v>44</v>
      </c>
      <c r="B6" s="44" t="s">
        <v>45</v>
      </c>
      <c r="C6" s="44"/>
      <c r="D6" s="13">
        <f>'PLANILHA ORCAMENTARIA'!H14</f>
        <v>0</v>
      </c>
      <c r="E6" s="39" t="e">
        <f t="shared" si="0"/>
        <v>#DIV/0!</v>
      </c>
    </row>
    <row r="7" spans="1:5" ht="20.100000000000001" customHeight="1" x14ac:dyDescent="0.2">
      <c r="A7" s="12" t="s">
        <v>50</v>
      </c>
      <c r="B7" s="44" t="s">
        <v>51</v>
      </c>
      <c r="C7" s="44"/>
      <c r="D7" s="13">
        <f>'PLANILHA ORCAMENTARIA'!H16</f>
        <v>0</v>
      </c>
      <c r="E7" s="39" t="e">
        <f t="shared" si="0"/>
        <v>#DIV/0!</v>
      </c>
    </row>
    <row r="8" spans="1:5" ht="20.100000000000001" customHeight="1" x14ac:dyDescent="0.2">
      <c r="A8" s="12" t="s">
        <v>79</v>
      </c>
      <c r="B8" s="44" t="s">
        <v>80</v>
      </c>
      <c r="C8" s="44"/>
      <c r="D8" s="13">
        <f>'PLANILHA ORCAMENTARIA'!H24</f>
        <v>0</v>
      </c>
      <c r="E8" s="39" t="e">
        <f t="shared" si="0"/>
        <v>#DIV/0!</v>
      </c>
    </row>
    <row r="9" spans="1:5" ht="20.100000000000001" customHeight="1" x14ac:dyDescent="0.2">
      <c r="A9" s="12" t="s">
        <v>286</v>
      </c>
      <c r="B9" s="44" t="s">
        <v>287</v>
      </c>
      <c r="C9" s="44"/>
      <c r="D9" s="13">
        <f>'PLANILHA ORCAMENTARIA'!H95</f>
        <v>0</v>
      </c>
      <c r="E9" s="39" t="e">
        <f t="shared" si="0"/>
        <v>#DIV/0!</v>
      </c>
    </row>
    <row r="10" spans="1:5" ht="20.100000000000001" customHeight="1" x14ac:dyDescent="0.2">
      <c r="A10" s="12" t="s">
        <v>354</v>
      </c>
      <c r="B10" s="44" t="s">
        <v>355</v>
      </c>
      <c r="C10" s="44"/>
      <c r="D10" s="13">
        <f>'PLANILHA ORCAMENTARIA'!H150</f>
        <v>0</v>
      </c>
      <c r="E10" s="39" t="e">
        <f t="shared" si="0"/>
        <v>#DIV/0!</v>
      </c>
    </row>
    <row r="11" spans="1:5" ht="20.100000000000001" customHeight="1" x14ac:dyDescent="0.2">
      <c r="A11" s="12" t="s">
        <v>390</v>
      </c>
      <c r="B11" s="44" t="s">
        <v>391</v>
      </c>
      <c r="C11" s="44"/>
      <c r="D11" s="13">
        <f>'PLANILHA ORCAMENTARIA'!H181</f>
        <v>0</v>
      </c>
      <c r="E11" s="39" t="e">
        <f t="shared" si="0"/>
        <v>#DIV/0!</v>
      </c>
    </row>
    <row r="12" spans="1:5" ht="20.100000000000001" customHeight="1" x14ac:dyDescent="0.2">
      <c r="A12" s="12" t="s">
        <v>426</v>
      </c>
      <c r="B12" s="44" t="s">
        <v>427</v>
      </c>
      <c r="C12" s="44"/>
      <c r="D12" s="13">
        <f>'PLANILHA ORCAMENTARIA'!H216</f>
        <v>0</v>
      </c>
      <c r="E12" s="39" t="e">
        <f t="shared" si="0"/>
        <v>#DIV/0!</v>
      </c>
    </row>
    <row r="13" spans="1:5" ht="20.100000000000001" customHeight="1" x14ac:dyDescent="0.2">
      <c r="A13" s="12" t="s">
        <v>453</v>
      </c>
      <c r="B13" s="44" t="s">
        <v>454</v>
      </c>
      <c r="C13" s="44"/>
      <c r="D13" s="13">
        <f>'PLANILHA ORCAMENTARIA'!H233</f>
        <v>0</v>
      </c>
      <c r="E13" s="39" t="e">
        <f t="shared" si="0"/>
        <v>#DIV/0!</v>
      </c>
    </row>
    <row r="14" spans="1:5" ht="15" customHeight="1" x14ac:dyDescent="0.2">
      <c r="A14" s="2"/>
      <c r="B14" s="2"/>
      <c r="C14" s="11" t="s">
        <v>450</v>
      </c>
      <c r="D14" s="13">
        <f>'PLANILHA ORCAMENTARIA'!H233</f>
        <v>0</v>
      </c>
      <c r="E14" s="39" t="e">
        <f t="shared" si="0"/>
        <v>#DIV/0!</v>
      </c>
    </row>
    <row r="15" spans="1:5" ht="15" customHeight="1" x14ac:dyDescent="0.2">
      <c r="A15" s="2"/>
      <c r="B15" s="2"/>
      <c r="C15" s="11" t="s">
        <v>451</v>
      </c>
      <c r="D15" s="13">
        <f>'PLANILHA ORCAMENTARIA'!H234</f>
        <v>0</v>
      </c>
      <c r="E15" s="2"/>
    </row>
    <row r="16" spans="1:5" ht="15" customHeight="1" x14ac:dyDescent="0.2">
      <c r="A16" s="2"/>
      <c r="B16" s="2"/>
      <c r="C16" s="11" t="s">
        <v>452</v>
      </c>
      <c r="D16" s="13">
        <f>'PLANILHA ORCAMENTARIA'!H235</f>
        <v>0</v>
      </c>
      <c r="E16" s="2"/>
    </row>
  </sheetData>
  <mergeCells count="11">
    <mergeCell ref="A1:E3"/>
    <mergeCell ref="B4:C4"/>
    <mergeCell ref="B5:C5"/>
    <mergeCell ref="B6:C6"/>
    <mergeCell ref="B7:C7"/>
    <mergeCell ref="B13:C13"/>
    <mergeCell ref="B8:C8"/>
    <mergeCell ref="B9:C9"/>
    <mergeCell ref="B10:C10"/>
    <mergeCell ref="B11:C11"/>
    <mergeCell ref="B12:C12"/>
  </mergeCells>
  <pageMargins left="0" right="0" top="0" bottom="0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E779"/>
  <sheetViews>
    <sheetView workbookViewId="0">
      <selection sqref="A1:E1"/>
    </sheetView>
  </sheetViews>
  <sheetFormatPr defaultRowHeight="15" x14ac:dyDescent="0.2"/>
  <cols>
    <col min="1" max="1" width="22.1953125" customWidth="1"/>
    <col min="2" max="2" width="16.0078125" customWidth="1"/>
    <col min="3" max="4" width="11.02734375" customWidth="1"/>
    <col min="5" max="5" width="55.15234375" customWidth="1"/>
  </cols>
  <sheetData>
    <row r="1" spans="1:5" ht="84.95" customHeight="1" x14ac:dyDescent="0.2">
      <c r="A1" s="42"/>
      <c r="B1" s="42"/>
      <c r="C1" s="42"/>
      <c r="D1" s="42"/>
      <c r="E1" s="42"/>
    </row>
    <row r="2" spans="1:5" ht="21.95" customHeight="1" x14ac:dyDescent="0.2">
      <c r="A2" s="46" t="s">
        <v>455</v>
      </c>
      <c r="B2" s="46"/>
      <c r="C2" s="46"/>
      <c r="D2" s="46"/>
      <c r="E2" s="46"/>
    </row>
    <row r="3" spans="1:5" ht="15" customHeight="1" x14ac:dyDescent="0.2">
      <c r="A3" s="1"/>
      <c r="B3" s="1"/>
      <c r="C3" s="14"/>
      <c r="D3" s="14" t="s">
        <v>456</v>
      </c>
      <c r="E3" s="2"/>
    </row>
    <row r="4" spans="1:5" ht="12.95" customHeight="1" x14ac:dyDescent="0.2">
      <c r="A4" s="15" t="s">
        <v>457</v>
      </c>
      <c r="B4" s="16" t="s">
        <v>458</v>
      </c>
      <c r="C4" s="17">
        <v>16</v>
      </c>
      <c r="D4" s="18">
        <v>16</v>
      </c>
      <c r="E4" s="2"/>
    </row>
    <row r="5" spans="1:5" ht="15" customHeight="1" x14ac:dyDescent="0.2">
      <c r="A5" s="19"/>
      <c r="B5" s="20"/>
      <c r="C5" s="21"/>
      <c r="D5" s="22">
        <v>16</v>
      </c>
      <c r="E5" s="2"/>
    </row>
    <row r="6" spans="1:5" ht="21.95" customHeight="1" x14ac:dyDescent="0.2">
      <c r="A6" s="46" t="s">
        <v>459</v>
      </c>
      <c r="B6" s="46"/>
      <c r="C6" s="46"/>
      <c r="D6" s="46"/>
      <c r="E6" s="46"/>
    </row>
    <row r="7" spans="1:5" ht="15" customHeight="1" x14ac:dyDescent="0.2">
      <c r="A7" s="1"/>
      <c r="B7" s="1"/>
      <c r="C7" s="14"/>
      <c r="D7" s="14" t="s">
        <v>456</v>
      </c>
      <c r="E7" s="2"/>
    </row>
    <row r="8" spans="1:5" ht="12.95" customHeight="1" x14ac:dyDescent="0.2">
      <c r="A8" s="15" t="s">
        <v>460</v>
      </c>
      <c r="B8" s="16" t="s">
        <v>461</v>
      </c>
      <c r="C8" s="17">
        <v>352</v>
      </c>
      <c r="D8" s="18">
        <v>352</v>
      </c>
      <c r="E8" s="2"/>
    </row>
    <row r="9" spans="1:5" ht="15" customHeight="1" x14ac:dyDescent="0.2">
      <c r="A9" s="19"/>
      <c r="B9" s="20"/>
      <c r="C9" s="21"/>
      <c r="D9" s="22">
        <v>352</v>
      </c>
      <c r="E9" s="2"/>
    </row>
    <row r="10" spans="1:5" ht="42" customHeight="1" x14ac:dyDescent="0.2">
      <c r="A10" s="46" t="s">
        <v>462</v>
      </c>
      <c r="B10" s="46"/>
      <c r="C10" s="46"/>
      <c r="D10" s="46"/>
      <c r="E10" s="46"/>
    </row>
    <row r="11" spans="1:5" ht="15" customHeight="1" x14ac:dyDescent="0.2">
      <c r="A11" s="1"/>
      <c r="B11" s="1"/>
      <c r="C11" s="14"/>
      <c r="D11" s="14" t="s">
        <v>456</v>
      </c>
      <c r="E11" s="2"/>
    </row>
    <row r="12" spans="1:5" ht="12.95" customHeight="1" x14ac:dyDescent="0.2">
      <c r="A12" s="15" t="s">
        <v>463</v>
      </c>
      <c r="B12" s="16" t="s">
        <v>464</v>
      </c>
      <c r="C12" s="17">
        <v>8</v>
      </c>
      <c r="D12" s="18">
        <v>8</v>
      </c>
      <c r="E12" s="2"/>
    </row>
    <row r="13" spans="1:5" ht="15" customHeight="1" x14ac:dyDescent="0.2">
      <c r="A13" s="19"/>
      <c r="B13" s="20"/>
      <c r="C13" s="21"/>
      <c r="D13" s="22">
        <v>8</v>
      </c>
      <c r="E13" s="2"/>
    </row>
    <row r="14" spans="1:5" ht="66" customHeight="1" x14ac:dyDescent="0.2">
      <c r="A14" s="46" t="s">
        <v>465</v>
      </c>
      <c r="B14" s="46"/>
      <c r="C14" s="46"/>
      <c r="D14" s="46"/>
      <c r="E14" s="46"/>
    </row>
    <row r="15" spans="1:5" ht="15" customHeight="1" x14ac:dyDescent="0.2">
      <c r="A15" s="1"/>
      <c r="B15" s="1"/>
      <c r="C15" s="14"/>
      <c r="D15" s="14" t="s">
        <v>456</v>
      </c>
      <c r="E15" s="2"/>
    </row>
    <row r="16" spans="1:5" ht="12.95" customHeight="1" x14ac:dyDescent="0.2">
      <c r="A16" s="15" t="s">
        <v>466</v>
      </c>
      <c r="B16" s="16" t="s">
        <v>467</v>
      </c>
      <c r="C16" s="17">
        <v>2</v>
      </c>
      <c r="D16" s="18">
        <v>2</v>
      </c>
      <c r="E16" s="2"/>
    </row>
    <row r="17" spans="1:5" ht="15" customHeight="1" x14ac:dyDescent="0.2">
      <c r="A17" s="19"/>
      <c r="B17" s="20"/>
      <c r="C17" s="21"/>
      <c r="D17" s="22">
        <v>2</v>
      </c>
      <c r="E17" s="2"/>
    </row>
    <row r="18" spans="1:5" ht="42" customHeight="1" x14ac:dyDescent="0.2">
      <c r="A18" s="46" t="s">
        <v>468</v>
      </c>
      <c r="B18" s="46"/>
      <c r="C18" s="46"/>
      <c r="D18" s="46"/>
      <c r="E18" s="46"/>
    </row>
    <row r="19" spans="1:5" ht="15" customHeight="1" x14ac:dyDescent="0.2">
      <c r="A19" s="1"/>
      <c r="B19" s="1"/>
      <c r="C19" s="14"/>
      <c r="D19" s="14" t="s">
        <v>456</v>
      </c>
      <c r="E19" s="2"/>
    </row>
    <row r="20" spans="1:5" ht="18" customHeight="1" x14ac:dyDescent="0.2">
      <c r="A20" s="15" t="s">
        <v>469</v>
      </c>
      <c r="B20" s="16" t="s">
        <v>470</v>
      </c>
      <c r="C20" s="17">
        <v>92.09</v>
      </c>
      <c r="D20" s="18">
        <v>92.09</v>
      </c>
      <c r="E20" s="2"/>
    </row>
    <row r="21" spans="1:5" ht="15" customHeight="1" x14ac:dyDescent="0.2">
      <c r="A21" s="19"/>
      <c r="B21" s="20"/>
      <c r="C21" s="21"/>
      <c r="D21" s="22">
        <v>92.09</v>
      </c>
      <c r="E21" s="2"/>
    </row>
    <row r="22" spans="1:5" ht="30" customHeight="1" x14ac:dyDescent="0.2">
      <c r="A22" s="46" t="s">
        <v>471</v>
      </c>
      <c r="B22" s="46"/>
      <c r="C22" s="46"/>
      <c r="D22" s="46"/>
      <c r="E22" s="46"/>
    </row>
    <row r="23" spans="1:5" ht="15" customHeight="1" x14ac:dyDescent="0.2">
      <c r="A23" s="1"/>
      <c r="B23" s="1"/>
      <c r="C23" s="14"/>
      <c r="D23" s="14" t="s">
        <v>456</v>
      </c>
      <c r="E23" s="2"/>
    </row>
    <row r="24" spans="1:5" ht="12.95" customHeight="1" x14ac:dyDescent="0.2">
      <c r="A24" s="15" t="s">
        <v>472</v>
      </c>
      <c r="B24" s="16" t="s">
        <v>473</v>
      </c>
      <c r="C24" s="17">
        <v>2.6</v>
      </c>
      <c r="D24" s="18">
        <v>2.6</v>
      </c>
      <c r="E24" s="2"/>
    </row>
    <row r="25" spans="1:5" ht="15" customHeight="1" x14ac:dyDescent="0.2">
      <c r="A25" s="19"/>
      <c r="B25" s="20"/>
      <c r="C25" s="21"/>
      <c r="D25" s="22">
        <v>2.6</v>
      </c>
      <c r="E25" s="2"/>
    </row>
    <row r="26" spans="1:5" ht="42" customHeight="1" x14ac:dyDescent="0.2">
      <c r="A26" s="46" t="s">
        <v>474</v>
      </c>
      <c r="B26" s="46"/>
      <c r="C26" s="46"/>
      <c r="D26" s="46"/>
      <c r="E26" s="46"/>
    </row>
    <row r="27" spans="1:5" ht="15" customHeight="1" x14ac:dyDescent="0.2">
      <c r="A27" s="1"/>
      <c r="B27" s="1"/>
      <c r="C27" s="14"/>
      <c r="D27" s="14" t="s">
        <v>456</v>
      </c>
      <c r="E27" s="2"/>
    </row>
    <row r="28" spans="1:5" ht="12.95" customHeight="1" x14ac:dyDescent="0.2">
      <c r="A28" s="15" t="s">
        <v>475</v>
      </c>
      <c r="B28" s="16" t="s">
        <v>50</v>
      </c>
      <c r="C28" s="17">
        <v>4</v>
      </c>
      <c r="D28" s="18">
        <v>4</v>
      </c>
      <c r="E28" s="2"/>
    </row>
    <row r="29" spans="1:5" ht="15" customHeight="1" x14ac:dyDescent="0.2">
      <c r="A29" s="19"/>
      <c r="B29" s="20"/>
      <c r="C29" s="21"/>
      <c r="D29" s="22">
        <v>4</v>
      </c>
      <c r="E29" s="2"/>
    </row>
    <row r="30" spans="1:5" ht="42" customHeight="1" x14ac:dyDescent="0.2">
      <c r="A30" s="46" t="s">
        <v>476</v>
      </c>
      <c r="B30" s="46"/>
      <c r="C30" s="46"/>
      <c r="D30" s="46"/>
      <c r="E30" s="46"/>
    </row>
    <row r="31" spans="1:5" ht="15" customHeight="1" x14ac:dyDescent="0.2">
      <c r="A31" s="1"/>
      <c r="B31" s="1"/>
      <c r="C31" s="14"/>
      <c r="D31" s="14" t="s">
        <v>456</v>
      </c>
      <c r="E31" s="2"/>
    </row>
    <row r="32" spans="1:5" ht="12.95" customHeight="1" x14ac:dyDescent="0.2">
      <c r="A32" s="15" t="s">
        <v>477</v>
      </c>
      <c r="B32" s="16" t="s">
        <v>478</v>
      </c>
      <c r="C32" s="17">
        <v>75</v>
      </c>
      <c r="D32" s="18">
        <v>75</v>
      </c>
      <c r="E32" s="2"/>
    </row>
    <row r="33" spans="1:5" ht="15" customHeight="1" x14ac:dyDescent="0.2">
      <c r="A33" s="19"/>
      <c r="B33" s="20"/>
      <c r="C33" s="21"/>
      <c r="D33" s="22">
        <v>75</v>
      </c>
      <c r="E33" s="2"/>
    </row>
    <row r="34" spans="1:5" ht="66" customHeight="1" x14ac:dyDescent="0.2">
      <c r="A34" s="46" t="s">
        <v>479</v>
      </c>
      <c r="B34" s="46"/>
      <c r="C34" s="46"/>
      <c r="D34" s="46"/>
      <c r="E34" s="46"/>
    </row>
    <row r="35" spans="1:5" ht="15" customHeight="1" x14ac:dyDescent="0.2">
      <c r="A35" s="1"/>
      <c r="B35" s="1"/>
      <c r="C35" s="14"/>
      <c r="D35" s="14" t="s">
        <v>456</v>
      </c>
      <c r="E35" s="2"/>
    </row>
    <row r="36" spans="1:5" ht="18" customHeight="1" x14ac:dyDescent="0.2">
      <c r="A36" s="15" t="s">
        <v>480</v>
      </c>
      <c r="B36" s="16" t="s">
        <v>481</v>
      </c>
      <c r="C36" s="17">
        <v>52.53</v>
      </c>
      <c r="D36" s="18">
        <v>52.53</v>
      </c>
      <c r="E36" s="2"/>
    </row>
    <row r="37" spans="1:5" ht="15" customHeight="1" x14ac:dyDescent="0.2">
      <c r="A37" s="19"/>
      <c r="B37" s="20"/>
      <c r="C37" s="21"/>
      <c r="D37" s="22">
        <v>52.53</v>
      </c>
      <c r="E37" s="2"/>
    </row>
    <row r="38" spans="1:5" ht="30" customHeight="1" x14ac:dyDescent="0.2">
      <c r="A38" s="46" t="s">
        <v>482</v>
      </c>
      <c r="B38" s="46"/>
      <c r="C38" s="46"/>
      <c r="D38" s="46"/>
      <c r="E38" s="46"/>
    </row>
    <row r="39" spans="1:5" ht="15" customHeight="1" x14ac:dyDescent="0.2">
      <c r="A39" s="1"/>
      <c r="B39" s="1"/>
      <c r="C39" s="14"/>
      <c r="D39" s="14" t="s">
        <v>456</v>
      </c>
      <c r="E39" s="2"/>
    </row>
    <row r="40" spans="1:5" ht="12.95" customHeight="1" x14ac:dyDescent="0.2">
      <c r="A40" s="15" t="s">
        <v>483</v>
      </c>
      <c r="B40" s="16" t="s">
        <v>484</v>
      </c>
      <c r="C40" s="17">
        <v>58.29</v>
      </c>
      <c r="D40" s="18">
        <v>58.29</v>
      </c>
      <c r="E40" s="2"/>
    </row>
    <row r="41" spans="1:5" ht="15" customHeight="1" x14ac:dyDescent="0.2">
      <c r="A41" s="19"/>
      <c r="B41" s="20"/>
      <c r="C41" s="21"/>
      <c r="D41" s="22">
        <v>58.29</v>
      </c>
      <c r="E41" s="2"/>
    </row>
    <row r="42" spans="1:5" ht="30" customHeight="1" x14ac:dyDescent="0.2">
      <c r="A42" s="46" t="s">
        <v>485</v>
      </c>
      <c r="B42" s="46"/>
      <c r="C42" s="46"/>
      <c r="D42" s="46"/>
      <c r="E42" s="46"/>
    </row>
    <row r="43" spans="1:5" ht="15" customHeight="1" x14ac:dyDescent="0.2">
      <c r="A43" s="1"/>
      <c r="B43" s="1"/>
      <c r="C43" s="14"/>
      <c r="D43" s="14" t="s">
        <v>456</v>
      </c>
      <c r="E43" s="2"/>
    </row>
    <row r="44" spans="1:5" ht="18" customHeight="1" x14ac:dyDescent="0.2">
      <c r="A44" s="15" t="s">
        <v>486</v>
      </c>
      <c r="B44" s="16" t="s">
        <v>487</v>
      </c>
      <c r="C44" s="17">
        <v>1.72</v>
      </c>
      <c r="D44" s="18">
        <v>1.72</v>
      </c>
      <c r="E44" s="2"/>
    </row>
    <row r="45" spans="1:5" ht="15" customHeight="1" x14ac:dyDescent="0.2">
      <c r="A45" s="19"/>
      <c r="B45" s="20"/>
      <c r="C45" s="21"/>
      <c r="D45" s="22">
        <v>1.72</v>
      </c>
      <c r="E45" s="2"/>
    </row>
    <row r="46" spans="1:5" ht="30" customHeight="1" x14ac:dyDescent="0.2">
      <c r="A46" s="46" t="s">
        <v>488</v>
      </c>
      <c r="B46" s="46"/>
      <c r="C46" s="46"/>
      <c r="D46" s="46"/>
      <c r="E46" s="46"/>
    </row>
    <row r="47" spans="1:5" ht="15" customHeight="1" x14ac:dyDescent="0.2">
      <c r="A47" s="1"/>
      <c r="B47" s="1"/>
      <c r="C47" s="14"/>
      <c r="D47" s="14" t="s">
        <v>456</v>
      </c>
      <c r="E47" s="2"/>
    </row>
    <row r="48" spans="1:5" ht="12.95" customHeight="1" x14ac:dyDescent="0.2">
      <c r="A48" s="15" t="s">
        <v>489</v>
      </c>
      <c r="B48" s="16" t="s">
        <v>490</v>
      </c>
      <c r="C48" s="17">
        <v>14.8</v>
      </c>
      <c r="D48" s="18">
        <v>14.8</v>
      </c>
      <c r="E48" s="2"/>
    </row>
    <row r="49" spans="1:5" ht="15" customHeight="1" x14ac:dyDescent="0.2">
      <c r="A49" s="19"/>
      <c r="B49" s="20"/>
      <c r="C49" s="21"/>
      <c r="D49" s="22">
        <v>14.8</v>
      </c>
      <c r="E49" s="2"/>
    </row>
    <row r="50" spans="1:5" ht="30" customHeight="1" x14ac:dyDescent="0.2">
      <c r="A50" s="46" t="s">
        <v>491</v>
      </c>
      <c r="B50" s="46"/>
      <c r="C50" s="46"/>
      <c r="D50" s="46"/>
      <c r="E50" s="46"/>
    </row>
    <row r="51" spans="1:5" ht="15" customHeight="1" x14ac:dyDescent="0.2">
      <c r="A51" s="1"/>
      <c r="B51" s="1"/>
      <c r="C51" s="14"/>
      <c r="D51" s="14" t="s">
        <v>456</v>
      </c>
      <c r="E51" s="2"/>
    </row>
    <row r="52" spans="1:5" ht="12.95" customHeight="1" x14ac:dyDescent="0.2">
      <c r="A52" s="15" t="s">
        <v>492</v>
      </c>
      <c r="B52" s="16" t="s">
        <v>493</v>
      </c>
      <c r="C52" s="17">
        <v>6.48</v>
      </c>
      <c r="D52" s="18">
        <v>6.48</v>
      </c>
      <c r="E52" s="2"/>
    </row>
    <row r="53" spans="1:5" ht="15" customHeight="1" x14ac:dyDescent="0.2">
      <c r="A53" s="19"/>
      <c r="B53" s="20"/>
      <c r="C53" s="21"/>
      <c r="D53" s="22">
        <v>6.48</v>
      </c>
      <c r="E53" s="2"/>
    </row>
    <row r="54" spans="1:5" ht="54" customHeight="1" x14ac:dyDescent="0.2">
      <c r="A54" s="46" t="s">
        <v>494</v>
      </c>
      <c r="B54" s="46"/>
      <c r="C54" s="46"/>
      <c r="D54" s="46"/>
      <c r="E54" s="46"/>
    </row>
    <row r="55" spans="1:5" ht="15" customHeight="1" x14ac:dyDescent="0.2">
      <c r="A55" s="1"/>
      <c r="B55" s="1"/>
      <c r="C55" s="14"/>
      <c r="D55" s="14" t="s">
        <v>456</v>
      </c>
      <c r="E55" s="2"/>
    </row>
    <row r="56" spans="1:5" ht="35.1" customHeight="1" x14ac:dyDescent="0.2">
      <c r="A56" s="15" t="s">
        <v>495</v>
      </c>
      <c r="B56" s="16" t="s">
        <v>496</v>
      </c>
      <c r="C56" s="17">
        <v>7.5</v>
      </c>
      <c r="D56" s="18">
        <v>7.5</v>
      </c>
      <c r="E56" s="2"/>
    </row>
    <row r="57" spans="1:5" ht="15" customHeight="1" x14ac:dyDescent="0.2">
      <c r="A57" s="19"/>
      <c r="B57" s="20"/>
      <c r="C57" s="21"/>
      <c r="D57" s="22">
        <v>7.5</v>
      </c>
      <c r="E57" s="2"/>
    </row>
    <row r="58" spans="1:5" ht="30" customHeight="1" x14ac:dyDescent="0.2">
      <c r="A58" s="46" t="s">
        <v>497</v>
      </c>
      <c r="B58" s="46"/>
      <c r="C58" s="46"/>
      <c r="D58" s="46"/>
      <c r="E58" s="46"/>
    </row>
    <row r="59" spans="1:5" ht="15" customHeight="1" x14ac:dyDescent="0.2">
      <c r="A59" s="1"/>
      <c r="B59" s="1"/>
      <c r="C59" s="14"/>
      <c r="D59" s="14" t="s">
        <v>456</v>
      </c>
      <c r="E59" s="2"/>
    </row>
    <row r="60" spans="1:5" ht="12.95" customHeight="1" x14ac:dyDescent="0.2">
      <c r="A60" s="15" t="s">
        <v>466</v>
      </c>
      <c r="B60" s="16" t="s">
        <v>498</v>
      </c>
      <c r="C60" s="17">
        <v>20</v>
      </c>
      <c r="D60" s="18">
        <v>20</v>
      </c>
      <c r="E60" s="2"/>
    </row>
    <row r="61" spans="1:5" ht="15" customHeight="1" x14ac:dyDescent="0.2">
      <c r="A61" s="19"/>
      <c r="B61" s="20"/>
      <c r="C61" s="21"/>
      <c r="D61" s="22">
        <v>20</v>
      </c>
      <c r="E61" s="2"/>
    </row>
    <row r="62" spans="1:5" ht="21.95" customHeight="1" x14ac:dyDescent="0.2">
      <c r="A62" s="46" t="s">
        <v>499</v>
      </c>
      <c r="B62" s="46"/>
      <c r="C62" s="46"/>
      <c r="D62" s="46"/>
      <c r="E62" s="46"/>
    </row>
    <row r="63" spans="1:5" ht="15" customHeight="1" x14ac:dyDescent="0.2">
      <c r="A63" s="1"/>
      <c r="B63" s="1"/>
      <c r="C63" s="14"/>
      <c r="D63" s="14" t="s">
        <v>456</v>
      </c>
      <c r="E63" s="2"/>
    </row>
    <row r="64" spans="1:5" ht="12.95" customHeight="1" x14ac:dyDescent="0.2">
      <c r="A64" s="15" t="s">
        <v>466</v>
      </c>
      <c r="B64" s="16" t="s">
        <v>9</v>
      </c>
      <c r="C64" s="17">
        <v>1</v>
      </c>
      <c r="D64" s="18">
        <v>1</v>
      </c>
      <c r="E64" s="2"/>
    </row>
    <row r="65" spans="1:5" ht="15" customHeight="1" x14ac:dyDescent="0.2">
      <c r="A65" s="19"/>
      <c r="B65" s="20"/>
      <c r="C65" s="21"/>
      <c r="D65" s="22">
        <v>1</v>
      </c>
      <c r="E65" s="2"/>
    </row>
    <row r="66" spans="1:5" ht="54" customHeight="1" x14ac:dyDescent="0.2">
      <c r="A66" s="46" t="s">
        <v>500</v>
      </c>
      <c r="B66" s="46"/>
      <c r="C66" s="46"/>
      <c r="D66" s="46"/>
      <c r="E66" s="46"/>
    </row>
    <row r="67" spans="1:5" ht="15" customHeight="1" x14ac:dyDescent="0.2">
      <c r="A67" s="1"/>
      <c r="B67" s="1"/>
      <c r="C67" s="14"/>
      <c r="D67" s="14" t="s">
        <v>456</v>
      </c>
      <c r="E67" s="2"/>
    </row>
    <row r="68" spans="1:5" ht="18" customHeight="1" x14ac:dyDescent="0.2">
      <c r="A68" s="15" t="s">
        <v>501</v>
      </c>
      <c r="B68" s="16" t="s">
        <v>502</v>
      </c>
      <c r="C68" s="17">
        <v>44.46</v>
      </c>
      <c r="D68" s="18">
        <v>44.46</v>
      </c>
      <c r="E68" s="2"/>
    </row>
    <row r="69" spans="1:5" ht="15" customHeight="1" x14ac:dyDescent="0.2">
      <c r="A69" s="19"/>
      <c r="B69" s="20"/>
      <c r="C69" s="21"/>
      <c r="D69" s="22">
        <v>44.46</v>
      </c>
      <c r="E69" s="2"/>
    </row>
    <row r="70" spans="1:5" ht="30" customHeight="1" x14ac:dyDescent="0.2">
      <c r="A70" s="46" t="s">
        <v>503</v>
      </c>
      <c r="B70" s="46"/>
      <c r="C70" s="46"/>
      <c r="D70" s="46"/>
      <c r="E70" s="46"/>
    </row>
    <row r="71" spans="1:5" ht="15" customHeight="1" x14ac:dyDescent="0.2">
      <c r="A71" s="1"/>
      <c r="B71" s="1"/>
      <c r="C71" s="14"/>
      <c r="D71" s="14" t="s">
        <v>456</v>
      </c>
      <c r="E71" s="2"/>
    </row>
    <row r="72" spans="1:5" ht="18" customHeight="1" x14ac:dyDescent="0.2">
      <c r="A72" s="15" t="s">
        <v>501</v>
      </c>
      <c r="B72" s="16" t="s">
        <v>504</v>
      </c>
      <c r="C72" s="17">
        <v>44.46</v>
      </c>
      <c r="D72" s="18">
        <v>44.46</v>
      </c>
      <c r="E72" s="2"/>
    </row>
    <row r="73" spans="1:5" ht="15" customHeight="1" x14ac:dyDescent="0.2">
      <c r="A73" s="19"/>
      <c r="B73" s="20"/>
      <c r="C73" s="21"/>
      <c r="D73" s="22">
        <v>44.46</v>
      </c>
      <c r="E73" s="2"/>
    </row>
    <row r="74" spans="1:5" ht="42" customHeight="1" x14ac:dyDescent="0.2">
      <c r="A74" s="46" t="s">
        <v>505</v>
      </c>
      <c r="B74" s="46"/>
      <c r="C74" s="46"/>
      <c r="D74" s="46"/>
      <c r="E74" s="46"/>
    </row>
    <row r="75" spans="1:5" ht="15" customHeight="1" x14ac:dyDescent="0.2">
      <c r="A75" s="1"/>
      <c r="B75" s="1"/>
      <c r="C75" s="14"/>
      <c r="D75" s="14" t="s">
        <v>456</v>
      </c>
      <c r="E75" s="2"/>
    </row>
    <row r="76" spans="1:5" ht="18" customHeight="1" x14ac:dyDescent="0.2">
      <c r="A76" s="15" t="s">
        <v>501</v>
      </c>
      <c r="B76" s="16" t="s">
        <v>504</v>
      </c>
      <c r="C76" s="17">
        <v>44.46</v>
      </c>
      <c r="D76" s="18">
        <v>44.46</v>
      </c>
      <c r="E76" s="2"/>
    </row>
    <row r="77" spans="1:5" ht="15" customHeight="1" x14ac:dyDescent="0.2">
      <c r="A77" s="19"/>
      <c r="B77" s="20"/>
      <c r="C77" s="21"/>
      <c r="D77" s="22">
        <v>44.46</v>
      </c>
      <c r="E77" s="2"/>
    </row>
    <row r="78" spans="1:5" ht="21.95" customHeight="1" x14ac:dyDescent="0.2">
      <c r="A78" s="46" t="s">
        <v>506</v>
      </c>
      <c r="B78" s="46"/>
      <c r="C78" s="46"/>
      <c r="D78" s="46"/>
      <c r="E78" s="46"/>
    </row>
    <row r="79" spans="1:5" ht="15" customHeight="1" x14ac:dyDescent="0.2">
      <c r="A79" s="1"/>
      <c r="B79" s="1"/>
      <c r="C79" s="14"/>
      <c r="D79" s="14" t="s">
        <v>456</v>
      </c>
      <c r="E79" s="2"/>
    </row>
    <row r="80" spans="1:5" ht="18" customHeight="1" x14ac:dyDescent="0.2">
      <c r="A80" s="15" t="s">
        <v>501</v>
      </c>
      <c r="B80" s="16" t="s">
        <v>504</v>
      </c>
      <c r="C80" s="17">
        <v>44.46</v>
      </c>
      <c r="D80" s="18">
        <v>44.46</v>
      </c>
      <c r="E80" s="2"/>
    </row>
    <row r="81" spans="1:5" ht="15" customHeight="1" x14ac:dyDescent="0.2">
      <c r="A81" s="19"/>
      <c r="B81" s="20"/>
      <c r="C81" s="21"/>
      <c r="D81" s="22">
        <v>44.46</v>
      </c>
      <c r="E81" s="2"/>
    </row>
    <row r="82" spans="1:5" ht="30" customHeight="1" x14ac:dyDescent="0.2">
      <c r="A82" s="46" t="s">
        <v>507</v>
      </c>
      <c r="B82" s="46"/>
      <c r="C82" s="46"/>
      <c r="D82" s="46"/>
      <c r="E82" s="46"/>
    </row>
    <row r="83" spans="1:5" ht="15" customHeight="1" x14ac:dyDescent="0.2">
      <c r="A83" s="1"/>
      <c r="B83" s="1"/>
      <c r="C83" s="14"/>
      <c r="D83" s="14" t="s">
        <v>456</v>
      </c>
      <c r="E83" s="2"/>
    </row>
    <row r="84" spans="1:5" ht="12.95" customHeight="1" x14ac:dyDescent="0.2">
      <c r="A84" s="15" t="s">
        <v>508</v>
      </c>
      <c r="B84" s="16" t="s">
        <v>24</v>
      </c>
      <c r="C84" s="17">
        <v>2</v>
      </c>
      <c r="D84" s="18">
        <v>2</v>
      </c>
      <c r="E84" s="2"/>
    </row>
    <row r="85" spans="1:5" ht="12.95" customHeight="1" x14ac:dyDescent="0.2">
      <c r="A85" s="15" t="s">
        <v>509</v>
      </c>
      <c r="B85" s="16" t="s">
        <v>44</v>
      </c>
      <c r="C85" s="17">
        <v>3</v>
      </c>
      <c r="D85" s="18">
        <v>3</v>
      </c>
      <c r="E85" s="2"/>
    </row>
    <row r="86" spans="1:5" ht="15" customHeight="1" x14ac:dyDescent="0.2">
      <c r="A86" s="19"/>
      <c r="B86" s="20"/>
      <c r="C86" s="21"/>
      <c r="D86" s="22">
        <v>5</v>
      </c>
      <c r="E86" s="2"/>
    </row>
    <row r="87" spans="1:5" ht="30" customHeight="1" x14ac:dyDescent="0.2">
      <c r="A87" s="46" t="s">
        <v>510</v>
      </c>
      <c r="B87" s="46"/>
      <c r="C87" s="46"/>
      <c r="D87" s="46"/>
      <c r="E87" s="46"/>
    </row>
    <row r="88" spans="1:5" ht="15" customHeight="1" x14ac:dyDescent="0.2">
      <c r="A88" s="1"/>
      <c r="B88" s="1"/>
      <c r="C88" s="14"/>
      <c r="D88" s="14" t="s">
        <v>456</v>
      </c>
      <c r="E88" s="2"/>
    </row>
    <row r="89" spans="1:5" ht="42.95" customHeight="1" x14ac:dyDescent="0.2">
      <c r="A89" s="15" t="s">
        <v>511</v>
      </c>
      <c r="B89" s="16" t="s">
        <v>512</v>
      </c>
      <c r="C89" s="17">
        <v>29.36</v>
      </c>
      <c r="D89" s="18">
        <v>29.36</v>
      </c>
      <c r="E89" s="2"/>
    </row>
    <row r="90" spans="1:5" ht="15" customHeight="1" x14ac:dyDescent="0.2">
      <c r="A90" s="19"/>
      <c r="B90" s="20"/>
      <c r="C90" s="21"/>
      <c r="D90" s="22">
        <v>29.36</v>
      </c>
      <c r="E90" s="2"/>
    </row>
    <row r="91" spans="1:5" ht="30" customHeight="1" x14ac:dyDescent="0.2">
      <c r="A91" s="46" t="s">
        <v>513</v>
      </c>
      <c r="B91" s="46"/>
      <c r="C91" s="46"/>
      <c r="D91" s="46"/>
      <c r="E91" s="46"/>
    </row>
    <row r="92" spans="1:5" ht="15" customHeight="1" x14ac:dyDescent="0.2">
      <c r="A92" s="1"/>
      <c r="B92" s="1"/>
      <c r="C92" s="14"/>
      <c r="D92" s="14" t="s">
        <v>456</v>
      </c>
      <c r="E92" s="2"/>
    </row>
    <row r="93" spans="1:5" ht="12.95" customHeight="1" x14ac:dyDescent="0.2">
      <c r="A93" s="15" t="s">
        <v>511</v>
      </c>
      <c r="B93" s="16" t="s">
        <v>514</v>
      </c>
      <c r="C93" s="17">
        <v>18.149999999999999</v>
      </c>
      <c r="D93" s="18">
        <v>18.149999999999999</v>
      </c>
      <c r="E93" s="2"/>
    </row>
    <row r="94" spans="1:5" ht="12.95" customHeight="1" x14ac:dyDescent="0.2">
      <c r="A94" s="15" t="s">
        <v>511</v>
      </c>
      <c r="B94" s="16" t="s">
        <v>515</v>
      </c>
      <c r="C94" s="17">
        <v>7.16</v>
      </c>
      <c r="D94" s="18">
        <v>7.16</v>
      </c>
      <c r="E94" s="2"/>
    </row>
    <row r="95" spans="1:5" ht="18" customHeight="1" x14ac:dyDescent="0.2">
      <c r="A95" s="15" t="s">
        <v>516</v>
      </c>
      <c r="B95" s="16" t="s">
        <v>517</v>
      </c>
      <c r="C95" s="17">
        <v>1.78</v>
      </c>
      <c r="D95" s="18">
        <v>1.78</v>
      </c>
      <c r="E95" s="2"/>
    </row>
    <row r="96" spans="1:5" ht="15" customHeight="1" x14ac:dyDescent="0.2">
      <c r="A96" s="19"/>
      <c r="B96" s="20"/>
      <c r="C96" s="21"/>
      <c r="D96" s="22">
        <v>27.09</v>
      </c>
      <c r="E96" s="2"/>
    </row>
    <row r="97" spans="1:5" ht="21.95" customHeight="1" x14ac:dyDescent="0.2">
      <c r="A97" s="46" t="s">
        <v>518</v>
      </c>
      <c r="B97" s="46"/>
      <c r="C97" s="46"/>
      <c r="D97" s="46"/>
      <c r="E97" s="46"/>
    </row>
    <row r="98" spans="1:5" ht="15" customHeight="1" x14ac:dyDescent="0.2">
      <c r="A98" s="1"/>
      <c r="B98" s="1"/>
      <c r="C98" s="14"/>
      <c r="D98" s="14" t="s">
        <v>456</v>
      </c>
      <c r="E98" s="2"/>
    </row>
    <row r="99" spans="1:5" ht="12.95" customHeight="1" x14ac:dyDescent="0.2">
      <c r="A99" s="15" t="s">
        <v>519</v>
      </c>
      <c r="B99" s="16" t="s">
        <v>453</v>
      </c>
      <c r="C99" s="17">
        <v>10</v>
      </c>
      <c r="D99" s="18">
        <v>10</v>
      </c>
      <c r="E99" s="2"/>
    </row>
    <row r="100" spans="1:5" ht="15" customHeight="1" x14ac:dyDescent="0.2">
      <c r="A100" s="19"/>
      <c r="B100" s="20"/>
      <c r="C100" s="21"/>
      <c r="D100" s="22">
        <v>10</v>
      </c>
      <c r="E100" s="2"/>
    </row>
    <row r="101" spans="1:5" ht="21.95" customHeight="1" x14ac:dyDescent="0.2">
      <c r="A101" s="46" t="s">
        <v>520</v>
      </c>
      <c r="B101" s="46"/>
      <c r="C101" s="46"/>
      <c r="D101" s="46"/>
      <c r="E101" s="46"/>
    </row>
    <row r="102" spans="1:5" ht="15" customHeight="1" x14ac:dyDescent="0.2">
      <c r="A102" s="1"/>
      <c r="B102" s="1"/>
      <c r="C102" s="14"/>
      <c r="D102" s="14" t="s">
        <v>456</v>
      </c>
      <c r="E102" s="2"/>
    </row>
    <row r="103" spans="1:5" ht="12.95" customHeight="1" x14ac:dyDescent="0.2">
      <c r="A103" s="15" t="s">
        <v>521</v>
      </c>
      <c r="B103" s="16" t="s">
        <v>522</v>
      </c>
      <c r="C103" s="17">
        <v>28.53</v>
      </c>
      <c r="D103" s="18">
        <v>28.53</v>
      </c>
      <c r="E103" s="2"/>
    </row>
    <row r="104" spans="1:5" ht="12.95" customHeight="1" x14ac:dyDescent="0.2">
      <c r="A104" s="15" t="s">
        <v>523</v>
      </c>
      <c r="B104" s="16" t="s">
        <v>524</v>
      </c>
      <c r="C104" s="17">
        <v>21.32</v>
      </c>
      <c r="D104" s="18">
        <v>21.32</v>
      </c>
      <c r="E104" s="2"/>
    </row>
    <row r="105" spans="1:5" ht="15" customHeight="1" x14ac:dyDescent="0.2">
      <c r="A105" s="19"/>
      <c r="B105" s="20"/>
      <c r="C105" s="21"/>
      <c r="D105" s="22">
        <v>49.85</v>
      </c>
      <c r="E105" s="2"/>
    </row>
    <row r="106" spans="1:5" ht="21.95" customHeight="1" x14ac:dyDescent="0.2">
      <c r="A106" s="46" t="s">
        <v>525</v>
      </c>
      <c r="B106" s="46"/>
      <c r="C106" s="46"/>
      <c r="D106" s="46"/>
      <c r="E106" s="46"/>
    </row>
    <row r="107" spans="1:5" ht="15" customHeight="1" x14ac:dyDescent="0.2">
      <c r="A107" s="1"/>
      <c r="B107" s="1"/>
      <c r="C107" s="14"/>
      <c r="D107" s="14" t="s">
        <v>456</v>
      </c>
      <c r="E107" s="2"/>
    </row>
    <row r="108" spans="1:5" ht="12.95" customHeight="1" x14ac:dyDescent="0.2">
      <c r="A108" s="15" t="s">
        <v>526</v>
      </c>
      <c r="B108" s="16" t="s">
        <v>527</v>
      </c>
      <c r="C108" s="17">
        <v>6.4</v>
      </c>
      <c r="D108" s="18">
        <v>6.4</v>
      </c>
      <c r="E108" s="2"/>
    </row>
    <row r="109" spans="1:5" ht="15" customHeight="1" x14ac:dyDescent="0.2">
      <c r="A109" s="19"/>
      <c r="B109" s="20"/>
      <c r="C109" s="21"/>
      <c r="D109" s="22">
        <v>6.4</v>
      </c>
      <c r="E109" s="2"/>
    </row>
    <row r="110" spans="1:5" ht="42" customHeight="1" x14ac:dyDescent="0.2">
      <c r="A110" s="46" t="s">
        <v>528</v>
      </c>
      <c r="B110" s="46"/>
      <c r="C110" s="46"/>
      <c r="D110" s="46"/>
      <c r="E110" s="46"/>
    </row>
    <row r="111" spans="1:5" ht="15" customHeight="1" x14ac:dyDescent="0.2">
      <c r="A111" s="1"/>
      <c r="B111" s="1"/>
      <c r="C111" s="14"/>
      <c r="D111" s="14" t="s">
        <v>456</v>
      </c>
      <c r="E111" s="2"/>
    </row>
    <row r="112" spans="1:5" ht="18" customHeight="1" x14ac:dyDescent="0.2">
      <c r="A112" s="15" t="s">
        <v>501</v>
      </c>
      <c r="B112" s="16" t="s">
        <v>529</v>
      </c>
      <c r="C112" s="17">
        <v>889.24</v>
      </c>
      <c r="D112" s="18">
        <v>889.24</v>
      </c>
      <c r="E112" s="2"/>
    </row>
    <row r="113" spans="1:5" ht="15" customHeight="1" x14ac:dyDescent="0.2">
      <c r="A113" s="19"/>
      <c r="B113" s="20"/>
      <c r="C113" s="21"/>
      <c r="D113" s="22">
        <v>889.24</v>
      </c>
      <c r="E113" s="2"/>
    </row>
    <row r="114" spans="1:5" ht="42" customHeight="1" x14ac:dyDescent="0.2">
      <c r="A114" s="46" t="s">
        <v>530</v>
      </c>
      <c r="B114" s="46"/>
      <c r="C114" s="46"/>
      <c r="D114" s="46"/>
      <c r="E114" s="46"/>
    </row>
    <row r="115" spans="1:5" ht="15" customHeight="1" x14ac:dyDescent="0.2">
      <c r="A115" s="1"/>
      <c r="B115" s="1"/>
      <c r="C115" s="14"/>
      <c r="D115" s="14" t="s">
        <v>456</v>
      </c>
      <c r="E115" s="2"/>
    </row>
    <row r="116" spans="1:5" ht="42.95" customHeight="1" x14ac:dyDescent="0.2">
      <c r="A116" s="15" t="s">
        <v>531</v>
      </c>
      <c r="B116" s="16" t="s">
        <v>532</v>
      </c>
      <c r="C116" s="17">
        <v>5.87</v>
      </c>
      <c r="D116" s="18">
        <v>5.87</v>
      </c>
      <c r="E116" s="2"/>
    </row>
    <row r="117" spans="1:5" ht="12.95" customHeight="1" x14ac:dyDescent="0.2">
      <c r="A117" s="15" t="s">
        <v>533</v>
      </c>
      <c r="B117" s="16" t="s">
        <v>534</v>
      </c>
      <c r="C117" s="17">
        <v>0.06</v>
      </c>
      <c r="D117" s="18">
        <v>0.06</v>
      </c>
      <c r="E117" s="2"/>
    </row>
    <row r="118" spans="1:5" ht="12.95" customHeight="1" x14ac:dyDescent="0.2">
      <c r="A118" s="15" t="s">
        <v>533</v>
      </c>
      <c r="B118" s="16" t="s">
        <v>535</v>
      </c>
      <c r="C118" s="17">
        <v>0.15</v>
      </c>
      <c r="D118" s="18">
        <v>0.15</v>
      </c>
      <c r="E118" s="2"/>
    </row>
    <row r="119" spans="1:5" ht="18" customHeight="1" x14ac:dyDescent="0.2">
      <c r="A119" s="15" t="s">
        <v>516</v>
      </c>
      <c r="B119" s="16" t="s">
        <v>536</v>
      </c>
      <c r="C119" s="17">
        <v>0.01</v>
      </c>
      <c r="D119" s="18">
        <v>0.01</v>
      </c>
      <c r="E119" s="2"/>
    </row>
    <row r="120" spans="1:5" ht="15" customHeight="1" x14ac:dyDescent="0.2">
      <c r="A120" s="19"/>
      <c r="B120" s="20"/>
      <c r="C120" s="21"/>
      <c r="D120" s="22">
        <v>6.09</v>
      </c>
      <c r="E120" s="2"/>
    </row>
    <row r="121" spans="1:5" ht="42" customHeight="1" x14ac:dyDescent="0.2">
      <c r="A121" s="46" t="s">
        <v>537</v>
      </c>
      <c r="B121" s="46"/>
      <c r="C121" s="46"/>
      <c r="D121" s="46"/>
      <c r="E121" s="46"/>
    </row>
    <row r="122" spans="1:5" ht="15" customHeight="1" x14ac:dyDescent="0.2">
      <c r="A122" s="1"/>
      <c r="B122" s="1"/>
      <c r="C122" s="14"/>
      <c r="D122" s="14" t="s">
        <v>456</v>
      </c>
      <c r="E122" s="2"/>
    </row>
    <row r="123" spans="1:5" ht="12.95" customHeight="1" x14ac:dyDescent="0.2">
      <c r="A123" s="15" t="s">
        <v>538</v>
      </c>
      <c r="B123" s="16" t="s">
        <v>539</v>
      </c>
      <c r="C123" s="17">
        <v>54.81</v>
      </c>
      <c r="D123" s="18">
        <v>54.81</v>
      </c>
      <c r="E123" s="2"/>
    </row>
    <row r="124" spans="1:5" ht="15" customHeight="1" x14ac:dyDescent="0.2">
      <c r="A124" s="19"/>
      <c r="B124" s="20"/>
      <c r="C124" s="21"/>
      <c r="D124" s="22">
        <v>54.81</v>
      </c>
      <c r="E124" s="2"/>
    </row>
    <row r="125" spans="1:5" ht="30" customHeight="1" x14ac:dyDescent="0.2">
      <c r="A125" s="46" t="s">
        <v>540</v>
      </c>
      <c r="B125" s="46"/>
      <c r="C125" s="46"/>
      <c r="D125" s="46"/>
      <c r="E125" s="46"/>
    </row>
    <row r="126" spans="1:5" ht="15" customHeight="1" x14ac:dyDescent="0.2">
      <c r="A126" s="1"/>
      <c r="B126" s="1"/>
      <c r="C126" s="14"/>
      <c r="D126" s="14" t="s">
        <v>456</v>
      </c>
      <c r="E126" s="2"/>
    </row>
    <row r="127" spans="1:5" ht="42.95" customHeight="1" x14ac:dyDescent="0.2">
      <c r="A127" s="15" t="s">
        <v>531</v>
      </c>
      <c r="B127" s="16" t="s">
        <v>512</v>
      </c>
      <c r="C127" s="17">
        <v>29.36</v>
      </c>
      <c r="D127" s="18">
        <v>29.36</v>
      </c>
      <c r="E127" s="2"/>
    </row>
    <row r="128" spans="1:5" ht="12.95" customHeight="1" x14ac:dyDescent="0.2">
      <c r="A128" s="15" t="s">
        <v>533</v>
      </c>
      <c r="B128" s="16" t="s">
        <v>541</v>
      </c>
      <c r="C128" s="17">
        <v>0.73</v>
      </c>
      <c r="D128" s="18">
        <v>0.73</v>
      </c>
      <c r="E128" s="2"/>
    </row>
    <row r="129" spans="1:5" ht="12.95" customHeight="1" x14ac:dyDescent="0.2">
      <c r="A129" s="15" t="s">
        <v>533</v>
      </c>
      <c r="B129" s="16" t="s">
        <v>542</v>
      </c>
      <c r="C129" s="17">
        <v>0.28999999999999998</v>
      </c>
      <c r="D129" s="18">
        <v>0.28999999999999998</v>
      </c>
      <c r="E129" s="2"/>
    </row>
    <row r="130" spans="1:5" ht="18" customHeight="1" x14ac:dyDescent="0.2">
      <c r="A130" s="15" t="s">
        <v>516</v>
      </c>
      <c r="B130" s="16" t="s">
        <v>543</v>
      </c>
      <c r="C130" s="17">
        <v>7.0000000000000007E-2</v>
      </c>
      <c r="D130" s="18">
        <v>7.0000000000000007E-2</v>
      </c>
      <c r="E130" s="2"/>
    </row>
    <row r="131" spans="1:5" ht="15" customHeight="1" x14ac:dyDescent="0.2">
      <c r="A131" s="19"/>
      <c r="B131" s="20"/>
      <c r="C131" s="21"/>
      <c r="D131" s="22">
        <v>30.45</v>
      </c>
      <c r="E131" s="2"/>
    </row>
    <row r="132" spans="1:5" ht="54" customHeight="1" x14ac:dyDescent="0.2">
      <c r="A132" s="46" t="s">
        <v>544</v>
      </c>
      <c r="B132" s="46"/>
      <c r="C132" s="46"/>
      <c r="D132" s="46"/>
      <c r="E132" s="46"/>
    </row>
    <row r="133" spans="1:5" ht="15" customHeight="1" x14ac:dyDescent="0.2">
      <c r="A133" s="1"/>
      <c r="B133" s="1"/>
      <c r="C133" s="14"/>
      <c r="D133" s="14" t="s">
        <v>456</v>
      </c>
      <c r="E133" s="2"/>
    </row>
    <row r="134" spans="1:5" ht="12.95" customHeight="1" x14ac:dyDescent="0.2">
      <c r="A134" s="15" t="s">
        <v>545</v>
      </c>
      <c r="B134" s="16" t="s">
        <v>546</v>
      </c>
      <c r="C134" s="17">
        <v>1</v>
      </c>
      <c r="D134" s="18">
        <v>1</v>
      </c>
      <c r="E134" s="2"/>
    </row>
    <row r="135" spans="1:5" ht="15" customHeight="1" x14ac:dyDescent="0.2">
      <c r="A135" s="19"/>
      <c r="B135" s="20"/>
      <c r="C135" s="21"/>
      <c r="D135" s="22">
        <v>1</v>
      </c>
      <c r="E135" s="2"/>
    </row>
    <row r="136" spans="1:5" ht="42" customHeight="1" x14ac:dyDescent="0.2">
      <c r="A136" s="46" t="s">
        <v>547</v>
      </c>
      <c r="B136" s="46"/>
      <c r="C136" s="46"/>
      <c r="D136" s="46"/>
      <c r="E136" s="46"/>
    </row>
    <row r="137" spans="1:5" ht="15" customHeight="1" x14ac:dyDescent="0.2">
      <c r="A137" s="1"/>
      <c r="B137" s="1"/>
      <c r="C137" s="14"/>
      <c r="D137" s="14" t="s">
        <v>456</v>
      </c>
      <c r="E137" s="2"/>
    </row>
    <row r="138" spans="1:5" ht="18" customHeight="1" x14ac:dyDescent="0.2">
      <c r="A138" s="15" t="s">
        <v>523</v>
      </c>
      <c r="B138" s="16" t="s">
        <v>548</v>
      </c>
      <c r="C138" s="17">
        <v>14.54</v>
      </c>
      <c r="D138" s="18">
        <v>14.54</v>
      </c>
      <c r="E138" s="2"/>
    </row>
    <row r="139" spans="1:5" ht="15" customHeight="1" x14ac:dyDescent="0.2">
      <c r="A139" s="19"/>
      <c r="B139" s="20"/>
      <c r="C139" s="21"/>
      <c r="D139" s="22">
        <v>14.54</v>
      </c>
      <c r="E139" s="2"/>
    </row>
    <row r="140" spans="1:5" ht="42" customHeight="1" x14ac:dyDescent="0.2">
      <c r="A140" s="46" t="s">
        <v>549</v>
      </c>
      <c r="B140" s="46"/>
      <c r="C140" s="46"/>
      <c r="D140" s="46"/>
      <c r="E140" s="46"/>
    </row>
    <row r="141" spans="1:5" ht="15" customHeight="1" x14ac:dyDescent="0.2">
      <c r="A141" s="1"/>
      <c r="B141" s="1"/>
      <c r="C141" s="14"/>
      <c r="D141" s="14" t="s">
        <v>456</v>
      </c>
      <c r="E141" s="2"/>
    </row>
    <row r="142" spans="1:5" ht="12.95" customHeight="1" x14ac:dyDescent="0.2">
      <c r="A142" s="15" t="s">
        <v>550</v>
      </c>
      <c r="B142" s="16" t="s">
        <v>551</v>
      </c>
      <c r="C142" s="17">
        <v>5.45</v>
      </c>
      <c r="D142" s="18">
        <v>5.45</v>
      </c>
      <c r="E142" s="2"/>
    </row>
    <row r="143" spans="1:5" ht="15" customHeight="1" x14ac:dyDescent="0.2">
      <c r="A143" s="19"/>
      <c r="B143" s="20"/>
      <c r="C143" s="21"/>
      <c r="D143" s="22">
        <v>5.45</v>
      </c>
      <c r="E143" s="2"/>
    </row>
    <row r="144" spans="1:5" ht="30" customHeight="1" x14ac:dyDescent="0.2">
      <c r="A144" s="46" t="s">
        <v>552</v>
      </c>
      <c r="B144" s="46"/>
      <c r="C144" s="46"/>
      <c r="D144" s="46"/>
      <c r="E144" s="46"/>
    </row>
    <row r="145" spans="1:5" ht="15" customHeight="1" x14ac:dyDescent="0.2">
      <c r="A145" s="1"/>
      <c r="B145" s="1"/>
      <c r="C145" s="14"/>
      <c r="D145" s="14" t="s">
        <v>456</v>
      </c>
      <c r="E145" s="2"/>
    </row>
    <row r="146" spans="1:5" ht="12.95" customHeight="1" x14ac:dyDescent="0.2">
      <c r="A146" s="15" t="s">
        <v>521</v>
      </c>
      <c r="B146" s="16" t="s">
        <v>553</v>
      </c>
      <c r="C146" s="17">
        <v>10.039999999999999</v>
      </c>
      <c r="D146" s="18">
        <v>10.039999999999999</v>
      </c>
      <c r="E146" s="2"/>
    </row>
    <row r="147" spans="1:5" ht="18" customHeight="1" x14ac:dyDescent="0.2">
      <c r="A147" s="15" t="s">
        <v>523</v>
      </c>
      <c r="B147" s="16" t="s">
        <v>554</v>
      </c>
      <c r="C147" s="17">
        <v>41.35</v>
      </c>
      <c r="D147" s="18">
        <v>41.35</v>
      </c>
      <c r="E147" s="2"/>
    </row>
    <row r="148" spans="1:5" ht="15" customHeight="1" x14ac:dyDescent="0.2">
      <c r="A148" s="19"/>
      <c r="B148" s="20"/>
      <c r="C148" s="21"/>
      <c r="D148" s="22">
        <v>51.39</v>
      </c>
      <c r="E148" s="2"/>
    </row>
    <row r="149" spans="1:5" ht="30" customHeight="1" x14ac:dyDescent="0.2">
      <c r="A149" s="46" t="s">
        <v>555</v>
      </c>
      <c r="B149" s="46"/>
      <c r="C149" s="46"/>
      <c r="D149" s="46"/>
      <c r="E149" s="46"/>
    </row>
    <row r="150" spans="1:5" ht="15" customHeight="1" x14ac:dyDescent="0.2">
      <c r="A150" s="1"/>
      <c r="B150" s="1"/>
      <c r="C150" s="14"/>
      <c r="D150" s="14" t="s">
        <v>456</v>
      </c>
      <c r="E150" s="2"/>
    </row>
    <row r="151" spans="1:5" ht="12.95" customHeight="1" x14ac:dyDescent="0.2">
      <c r="A151" s="15" t="s">
        <v>521</v>
      </c>
      <c r="B151" s="16" t="s">
        <v>556</v>
      </c>
      <c r="C151" s="17">
        <v>12.88</v>
      </c>
      <c r="D151" s="18">
        <v>12.88</v>
      </c>
      <c r="E151" s="2"/>
    </row>
    <row r="152" spans="1:5" ht="12.95" customHeight="1" x14ac:dyDescent="0.2">
      <c r="A152" s="15" t="s">
        <v>521</v>
      </c>
      <c r="B152" s="16" t="s">
        <v>557</v>
      </c>
      <c r="C152" s="17">
        <v>15.65</v>
      </c>
      <c r="D152" s="18">
        <v>15.65</v>
      </c>
      <c r="E152" s="2"/>
    </row>
    <row r="153" spans="1:5" ht="12.95" customHeight="1" x14ac:dyDescent="0.2">
      <c r="A153" s="15" t="s">
        <v>523</v>
      </c>
      <c r="B153" s="16" t="s">
        <v>524</v>
      </c>
      <c r="C153" s="17">
        <v>21.32</v>
      </c>
      <c r="D153" s="18">
        <v>21.32</v>
      </c>
      <c r="E153" s="2"/>
    </row>
    <row r="154" spans="1:5" ht="15" customHeight="1" x14ac:dyDescent="0.2">
      <c r="A154" s="19"/>
      <c r="B154" s="20"/>
      <c r="C154" s="21"/>
      <c r="D154" s="22">
        <v>49.85</v>
      </c>
      <c r="E154" s="2"/>
    </row>
    <row r="155" spans="1:5" ht="42" customHeight="1" x14ac:dyDescent="0.2">
      <c r="A155" s="46" t="s">
        <v>558</v>
      </c>
      <c r="B155" s="46"/>
      <c r="C155" s="46"/>
      <c r="D155" s="46"/>
      <c r="E155" s="46"/>
    </row>
    <row r="156" spans="1:5" ht="15" customHeight="1" x14ac:dyDescent="0.2">
      <c r="A156" s="1"/>
      <c r="B156" s="1"/>
      <c r="C156" s="14"/>
      <c r="D156" s="14" t="s">
        <v>456</v>
      </c>
      <c r="E156" s="2"/>
    </row>
    <row r="157" spans="1:5" ht="12.95" customHeight="1" x14ac:dyDescent="0.2">
      <c r="A157" s="15" t="s">
        <v>521</v>
      </c>
      <c r="B157" s="16" t="s">
        <v>556</v>
      </c>
      <c r="C157" s="17">
        <v>12.88</v>
      </c>
      <c r="D157" s="18">
        <v>12.88</v>
      </c>
      <c r="E157" s="2"/>
    </row>
    <row r="158" spans="1:5" ht="12.95" customHeight="1" x14ac:dyDescent="0.2">
      <c r="A158" s="15" t="s">
        <v>521</v>
      </c>
      <c r="B158" s="16" t="s">
        <v>557</v>
      </c>
      <c r="C158" s="17">
        <v>15.65</v>
      </c>
      <c r="D158" s="18">
        <v>15.65</v>
      </c>
      <c r="E158" s="2"/>
    </row>
    <row r="159" spans="1:5" ht="12.95" customHeight="1" x14ac:dyDescent="0.2">
      <c r="A159" s="15" t="s">
        <v>523</v>
      </c>
      <c r="B159" s="16" t="s">
        <v>524</v>
      </c>
      <c r="C159" s="17">
        <v>21.32</v>
      </c>
      <c r="D159" s="18">
        <v>21.32</v>
      </c>
      <c r="E159" s="2"/>
    </row>
    <row r="160" spans="1:5" ht="15" customHeight="1" x14ac:dyDescent="0.2">
      <c r="A160" s="19"/>
      <c r="B160" s="20"/>
      <c r="C160" s="21"/>
      <c r="D160" s="22">
        <v>49.85</v>
      </c>
      <c r="E160" s="2"/>
    </row>
    <row r="161" spans="1:5" ht="30" customHeight="1" x14ac:dyDescent="0.2">
      <c r="A161" s="46" t="s">
        <v>559</v>
      </c>
      <c r="B161" s="46"/>
      <c r="C161" s="46"/>
      <c r="D161" s="46"/>
      <c r="E161" s="46"/>
    </row>
    <row r="162" spans="1:5" ht="15" customHeight="1" x14ac:dyDescent="0.2">
      <c r="A162" s="1"/>
      <c r="B162" s="1"/>
      <c r="C162" s="14"/>
      <c r="D162" s="14" t="s">
        <v>456</v>
      </c>
      <c r="E162" s="2"/>
    </row>
    <row r="163" spans="1:5" ht="12.95" customHeight="1" x14ac:dyDescent="0.2">
      <c r="A163" s="15" t="s">
        <v>521</v>
      </c>
      <c r="B163" s="16" t="s">
        <v>560</v>
      </c>
      <c r="C163" s="17">
        <v>11.91</v>
      </c>
      <c r="D163" s="18">
        <v>11.91</v>
      </c>
      <c r="E163" s="2"/>
    </row>
    <row r="164" spans="1:5" ht="18" customHeight="1" x14ac:dyDescent="0.2">
      <c r="A164" s="15" t="s">
        <v>523</v>
      </c>
      <c r="B164" s="16" t="s">
        <v>561</v>
      </c>
      <c r="C164" s="17">
        <v>17.8</v>
      </c>
      <c r="D164" s="18">
        <v>17.8</v>
      </c>
      <c r="E164" s="2"/>
    </row>
    <row r="165" spans="1:5" ht="15" customHeight="1" x14ac:dyDescent="0.2">
      <c r="A165" s="19"/>
      <c r="B165" s="20"/>
      <c r="C165" s="21"/>
      <c r="D165" s="22">
        <v>29.71</v>
      </c>
      <c r="E165" s="2"/>
    </row>
    <row r="166" spans="1:5" ht="30" customHeight="1" x14ac:dyDescent="0.2">
      <c r="A166" s="46" t="s">
        <v>562</v>
      </c>
      <c r="B166" s="46"/>
      <c r="C166" s="46"/>
      <c r="D166" s="46"/>
      <c r="E166" s="46"/>
    </row>
    <row r="167" spans="1:5" ht="15" customHeight="1" x14ac:dyDescent="0.2">
      <c r="A167" s="1"/>
      <c r="B167" s="1"/>
      <c r="C167" s="14"/>
      <c r="D167" s="14" t="s">
        <v>456</v>
      </c>
      <c r="E167" s="2"/>
    </row>
    <row r="168" spans="1:5" ht="12.95" customHeight="1" x14ac:dyDescent="0.2">
      <c r="A168" s="15" t="s">
        <v>523</v>
      </c>
      <c r="B168" s="16" t="s">
        <v>563</v>
      </c>
      <c r="C168" s="17">
        <v>3.16</v>
      </c>
      <c r="D168" s="18">
        <v>3.16</v>
      </c>
      <c r="E168" s="2"/>
    </row>
    <row r="169" spans="1:5" ht="12.95" customHeight="1" x14ac:dyDescent="0.2">
      <c r="A169" s="15" t="s">
        <v>521</v>
      </c>
      <c r="B169" s="16" t="s">
        <v>564</v>
      </c>
      <c r="C169" s="17">
        <v>5.0199999999999996</v>
      </c>
      <c r="D169" s="18">
        <v>5.0199999999999996</v>
      </c>
      <c r="E169" s="2"/>
    </row>
    <row r="170" spans="1:5" ht="15" customHeight="1" x14ac:dyDescent="0.2">
      <c r="A170" s="19"/>
      <c r="B170" s="20"/>
      <c r="C170" s="21"/>
      <c r="D170" s="22">
        <v>8.18</v>
      </c>
      <c r="E170" s="2"/>
    </row>
    <row r="171" spans="1:5" ht="42" customHeight="1" x14ac:dyDescent="0.2">
      <c r="A171" s="46" t="s">
        <v>565</v>
      </c>
      <c r="B171" s="46"/>
      <c r="C171" s="46"/>
      <c r="D171" s="46"/>
      <c r="E171" s="46"/>
    </row>
    <row r="172" spans="1:5" ht="15" customHeight="1" x14ac:dyDescent="0.2">
      <c r="A172" s="1"/>
      <c r="B172" s="1"/>
      <c r="C172" s="14"/>
      <c r="D172" s="14" t="s">
        <v>456</v>
      </c>
      <c r="E172" s="2"/>
    </row>
    <row r="173" spans="1:5" ht="12.95" customHeight="1" x14ac:dyDescent="0.2">
      <c r="A173" s="15" t="s">
        <v>521</v>
      </c>
      <c r="B173" s="16" t="s">
        <v>566</v>
      </c>
      <c r="C173" s="17">
        <v>9.91</v>
      </c>
      <c r="D173" s="18">
        <v>9.91</v>
      </c>
      <c r="E173" s="2"/>
    </row>
    <row r="174" spans="1:5" ht="12.95" customHeight="1" x14ac:dyDescent="0.2">
      <c r="A174" s="15" t="s">
        <v>523</v>
      </c>
      <c r="B174" s="16" t="s">
        <v>567</v>
      </c>
      <c r="C174" s="17">
        <v>0.8</v>
      </c>
      <c r="D174" s="18">
        <v>0.8</v>
      </c>
      <c r="E174" s="2"/>
    </row>
    <row r="175" spans="1:5" ht="15" customHeight="1" x14ac:dyDescent="0.2">
      <c r="A175" s="19"/>
      <c r="B175" s="20"/>
      <c r="C175" s="21"/>
      <c r="D175" s="22">
        <v>10.71</v>
      </c>
      <c r="E175" s="2"/>
    </row>
    <row r="176" spans="1:5" ht="42" customHeight="1" x14ac:dyDescent="0.2">
      <c r="A176" s="46" t="s">
        <v>568</v>
      </c>
      <c r="B176" s="46"/>
      <c r="C176" s="46"/>
      <c r="D176" s="46"/>
      <c r="E176" s="46"/>
    </row>
    <row r="177" spans="1:5" ht="15" customHeight="1" x14ac:dyDescent="0.2">
      <c r="A177" s="1"/>
      <c r="B177" s="1"/>
      <c r="C177" s="14"/>
      <c r="D177" s="14" t="s">
        <v>456</v>
      </c>
      <c r="E177" s="2"/>
    </row>
    <row r="178" spans="1:5" ht="12.95" customHeight="1" x14ac:dyDescent="0.2">
      <c r="A178" s="15" t="s">
        <v>569</v>
      </c>
      <c r="B178" s="16" t="s">
        <v>570</v>
      </c>
      <c r="C178" s="17">
        <v>6.4</v>
      </c>
      <c r="D178" s="18">
        <v>6.4</v>
      </c>
      <c r="E178" s="2"/>
    </row>
    <row r="179" spans="1:5" ht="15" customHeight="1" x14ac:dyDescent="0.2">
      <c r="A179" s="19"/>
      <c r="B179" s="20"/>
      <c r="C179" s="21"/>
      <c r="D179" s="22">
        <v>6.4</v>
      </c>
      <c r="E179" s="2"/>
    </row>
    <row r="180" spans="1:5" ht="54" customHeight="1" x14ac:dyDescent="0.2">
      <c r="A180" s="46" t="s">
        <v>571</v>
      </c>
      <c r="B180" s="46"/>
      <c r="C180" s="46"/>
      <c r="D180" s="46"/>
      <c r="E180" s="46"/>
    </row>
    <row r="181" spans="1:5" ht="15" customHeight="1" x14ac:dyDescent="0.2">
      <c r="A181" s="1"/>
      <c r="B181" s="1"/>
      <c r="C181" s="14"/>
      <c r="D181" s="14" t="s">
        <v>456</v>
      </c>
      <c r="E181" s="2"/>
    </row>
    <row r="182" spans="1:5" ht="12.95" customHeight="1" x14ac:dyDescent="0.2">
      <c r="A182" s="15" t="s">
        <v>523</v>
      </c>
      <c r="B182" s="16" t="s">
        <v>572</v>
      </c>
      <c r="C182" s="17">
        <v>2.2599999999999998</v>
      </c>
      <c r="D182" s="18">
        <v>2.2599999999999998</v>
      </c>
      <c r="E182" s="2"/>
    </row>
    <row r="183" spans="1:5" ht="15" customHeight="1" x14ac:dyDescent="0.2">
      <c r="A183" s="19"/>
      <c r="B183" s="20"/>
      <c r="C183" s="21"/>
      <c r="D183" s="22">
        <v>2.2599999999999998</v>
      </c>
      <c r="E183" s="2"/>
    </row>
    <row r="184" spans="1:5" ht="30" customHeight="1" x14ac:dyDescent="0.2">
      <c r="A184" s="46" t="s">
        <v>573</v>
      </c>
      <c r="B184" s="46"/>
      <c r="C184" s="46"/>
      <c r="D184" s="46"/>
      <c r="E184" s="46"/>
    </row>
    <row r="185" spans="1:5" ht="15" customHeight="1" x14ac:dyDescent="0.2">
      <c r="A185" s="1"/>
      <c r="B185" s="1"/>
      <c r="C185" s="14"/>
      <c r="D185" s="14" t="s">
        <v>456</v>
      </c>
      <c r="E185" s="2"/>
    </row>
    <row r="186" spans="1:5" ht="12.95" customHeight="1" x14ac:dyDescent="0.2">
      <c r="A186" s="15" t="s">
        <v>523</v>
      </c>
      <c r="B186" s="16" t="s">
        <v>574</v>
      </c>
      <c r="C186" s="17">
        <v>4.3600000000000003</v>
      </c>
      <c r="D186" s="18">
        <v>4.3600000000000003</v>
      </c>
      <c r="E186" s="2"/>
    </row>
    <row r="187" spans="1:5" ht="15" customHeight="1" x14ac:dyDescent="0.2">
      <c r="A187" s="19"/>
      <c r="B187" s="20"/>
      <c r="C187" s="21"/>
      <c r="D187" s="22">
        <v>4.3600000000000003</v>
      </c>
      <c r="E187" s="2"/>
    </row>
    <row r="188" spans="1:5" ht="66" customHeight="1" x14ac:dyDescent="0.2">
      <c r="A188" s="46" t="s">
        <v>575</v>
      </c>
      <c r="B188" s="46"/>
      <c r="C188" s="46"/>
      <c r="D188" s="46"/>
      <c r="E188" s="46"/>
    </row>
    <row r="189" spans="1:5" ht="15" customHeight="1" x14ac:dyDescent="0.2">
      <c r="A189" s="1"/>
      <c r="B189" s="1"/>
      <c r="C189" s="14"/>
      <c r="D189" s="14" t="s">
        <v>456</v>
      </c>
      <c r="E189" s="2"/>
    </row>
    <row r="190" spans="1:5" ht="12.95" customHeight="1" x14ac:dyDescent="0.2">
      <c r="A190" s="15" t="s">
        <v>521</v>
      </c>
      <c r="B190" s="16" t="s">
        <v>556</v>
      </c>
      <c r="C190" s="17">
        <v>12.88</v>
      </c>
      <c r="D190" s="18">
        <v>12.88</v>
      </c>
      <c r="E190" s="2"/>
    </row>
    <row r="191" spans="1:5" ht="12.95" customHeight="1" x14ac:dyDescent="0.2">
      <c r="A191" s="15" t="s">
        <v>521</v>
      </c>
      <c r="B191" s="16" t="s">
        <v>557</v>
      </c>
      <c r="C191" s="17">
        <v>15.65</v>
      </c>
      <c r="D191" s="18">
        <v>15.65</v>
      </c>
      <c r="E191" s="2"/>
    </row>
    <row r="192" spans="1:5" ht="12.95" customHeight="1" x14ac:dyDescent="0.2">
      <c r="A192" s="15" t="s">
        <v>523</v>
      </c>
      <c r="B192" s="16" t="s">
        <v>524</v>
      </c>
      <c r="C192" s="17">
        <v>21.32</v>
      </c>
      <c r="D192" s="18">
        <v>21.32</v>
      </c>
      <c r="E192" s="2"/>
    </row>
    <row r="193" spans="1:5" ht="15" customHeight="1" x14ac:dyDescent="0.2">
      <c r="A193" s="19"/>
      <c r="B193" s="20"/>
      <c r="C193" s="21"/>
      <c r="D193" s="22">
        <v>49.85</v>
      </c>
      <c r="E193" s="2"/>
    </row>
    <row r="194" spans="1:5" ht="42" customHeight="1" x14ac:dyDescent="0.2">
      <c r="A194" s="46" t="s">
        <v>576</v>
      </c>
      <c r="B194" s="46"/>
      <c r="C194" s="46"/>
      <c r="D194" s="46"/>
      <c r="E194" s="46"/>
    </row>
    <row r="195" spans="1:5" ht="15" customHeight="1" x14ac:dyDescent="0.2">
      <c r="A195" s="1"/>
      <c r="B195" s="1"/>
      <c r="C195" s="14"/>
      <c r="D195" s="14" t="s">
        <v>456</v>
      </c>
      <c r="E195" s="2"/>
    </row>
    <row r="196" spans="1:5" ht="12.95" customHeight="1" x14ac:dyDescent="0.2">
      <c r="A196" s="15" t="s">
        <v>577</v>
      </c>
      <c r="B196" s="16" t="s">
        <v>578</v>
      </c>
      <c r="C196" s="17">
        <v>4.1900000000000004</v>
      </c>
      <c r="D196" s="18">
        <v>4.1900000000000004</v>
      </c>
      <c r="E196" s="2"/>
    </row>
    <row r="197" spans="1:5" ht="12.95" customHeight="1" x14ac:dyDescent="0.2">
      <c r="A197" s="15" t="s">
        <v>579</v>
      </c>
      <c r="B197" s="16" t="s">
        <v>580</v>
      </c>
      <c r="C197" s="17">
        <v>12.15</v>
      </c>
      <c r="D197" s="18">
        <v>12.15</v>
      </c>
      <c r="E197" s="2"/>
    </row>
    <row r="198" spans="1:5" ht="15" customHeight="1" x14ac:dyDescent="0.2">
      <c r="A198" s="19"/>
      <c r="B198" s="20"/>
      <c r="C198" s="21"/>
      <c r="D198" s="22">
        <v>16.34</v>
      </c>
      <c r="E198" s="2"/>
    </row>
    <row r="199" spans="1:5" ht="21.95" customHeight="1" x14ac:dyDescent="0.2">
      <c r="A199" s="46" t="s">
        <v>581</v>
      </c>
      <c r="B199" s="46"/>
      <c r="C199" s="46"/>
      <c r="D199" s="46"/>
      <c r="E199" s="46"/>
    </row>
    <row r="200" spans="1:5" ht="15" customHeight="1" x14ac:dyDescent="0.2">
      <c r="A200" s="1"/>
      <c r="B200" s="1"/>
      <c r="C200" s="14"/>
      <c r="D200" s="14" t="s">
        <v>456</v>
      </c>
      <c r="E200" s="2"/>
    </row>
    <row r="201" spans="1:5" ht="12.95" customHeight="1" x14ac:dyDescent="0.2">
      <c r="A201" s="15" t="s">
        <v>582</v>
      </c>
      <c r="B201" s="16" t="s">
        <v>527</v>
      </c>
      <c r="C201" s="17">
        <v>6.4</v>
      </c>
      <c r="D201" s="18">
        <v>6.4</v>
      </c>
      <c r="E201" s="2"/>
    </row>
    <row r="202" spans="1:5" ht="12.95" customHeight="1" x14ac:dyDescent="0.2">
      <c r="A202" s="15" t="s">
        <v>583</v>
      </c>
      <c r="B202" s="16" t="s">
        <v>584</v>
      </c>
      <c r="C202" s="17">
        <v>1.68</v>
      </c>
      <c r="D202" s="18">
        <v>1.68</v>
      </c>
      <c r="E202" s="2"/>
    </row>
    <row r="203" spans="1:5" ht="15" customHeight="1" x14ac:dyDescent="0.2">
      <c r="A203" s="19"/>
      <c r="B203" s="20"/>
      <c r="C203" s="21"/>
      <c r="D203" s="22">
        <v>8.08</v>
      </c>
      <c r="E203" s="2"/>
    </row>
    <row r="204" spans="1:5" ht="66" customHeight="1" x14ac:dyDescent="0.2">
      <c r="A204" s="46" t="s">
        <v>585</v>
      </c>
      <c r="B204" s="46"/>
      <c r="C204" s="46"/>
      <c r="D204" s="46"/>
      <c r="E204" s="46"/>
    </row>
    <row r="205" spans="1:5" ht="15" customHeight="1" x14ac:dyDescent="0.2">
      <c r="A205" s="1"/>
      <c r="B205" s="1"/>
      <c r="C205" s="14"/>
      <c r="D205" s="14" t="s">
        <v>456</v>
      </c>
      <c r="E205" s="2"/>
    </row>
    <row r="206" spans="1:5" ht="12.95" customHeight="1" x14ac:dyDescent="0.2">
      <c r="A206" s="15" t="s">
        <v>577</v>
      </c>
      <c r="B206" s="16" t="s">
        <v>9</v>
      </c>
      <c r="C206" s="17">
        <v>1</v>
      </c>
      <c r="D206" s="18">
        <v>1</v>
      </c>
      <c r="E206" s="2"/>
    </row>
    <row r="207" spans="1:5" ht="12.95" customHeight="1" x14ac:dyDescent="0.2">
      <c r="A207" s="15" t="s">
        <v>579</v>
      </c>
      <c r="B207" s="16" t="s">
        <v>9</v>
      </c>
      <c r="C207" s="17">
        <v>1</v>
      </c>
      <c r="D207" s="18">
        <v>1</v>
      </c>
      <c r="E207" s="2"/>
    </row>
    <row r="208" spans="1:5" ht="15" customHeight="1" x14ac:dyDescent="0.2">
      <c r="A208" s="19"/>
      <c r="B208" s="20"/>
      <c r="C208" s="21"/>
      <c r="D208" s="22">
        <v>2</v>
      </c>
      <c r="E208" s="2"/>
    </row>
    <row r="209" spans="1:5" ht="54" customHeight="1" x14ac:dyDescent="0.2">
      <c r="A209" s="46" t="s">
        <v>586</v>
      </c>
      <c r="B209" s="46"/>
      <c r="C209" s="46"/>
      <c r="D209" s="46"/>
      <c r="E209" s="46"/>
    </row>
    <row r="210" spans="1:5" ht="15" customHeight="1" x14ac:dyDescent="0.2">
      <c r="A210" s="1"/>
      <c r="B210" s="1"/>
      <c r="C210" s="14"/>
      <c r="D210" s="14" t="s">
        <v>456</v>
      </c>
      <c r="E210" s="2"/>
    </row>
    <row r="211" spans="1:5" ht="12.95" customHeight="1" x14ac:dyDescent="0.2">
      <c r="A211" s="15" t="s">
        <v>583</v>
      </c>
      <c r="B211" s="16" t="s">
        <v>9</v>
      </c>
      <c r="C211" s="17">
        <v>1</v>
      </c>
      <c r="D211" s="18">
        <v>1</v>
      </c>
      <c r="E211" s="2"/>
    </row>
    <row r="212" spans="1:5" ht="15" customHeight="1" x14ac:dyDescent="0.2">
      <c r="A212" s="19"/>
      <c r="B212" s="20"/>
      <c r="C212" s="21"/>
      <c r="D212" s="22">
        <v>1</v>
      </c>
      <c r="E212" s="2"/>
    </row>
    <row r="213" spans="1:5" ht="30" customHeight="1" x14ac:dyDescent="0.2">
      <c r="A213" s="46" t="s">
        <v>587</v>
      </c>
      <c r="B213" s="46"/>
      <c r="C213" s="46"/>
      <c r="D213" s="46"/>
      <c r="E213" s="46"/>
    </row>
    <row r="214" spans="1:5" ht="15" customHeight="1" x14ac:dyDescent="0.2">
      <c r="A214" s="1"/>
      <c r="B214" s="1"/>
      <c r="C214" s="14"/>
      <c r="D214" s="14" t="s">
        <v>456</v>
      </c>
      <c r="E214" s="2"/>
    </row>
    <row r="215" spans="1:5" ht="12.95" customHeight="1" x14ac:dyDescent="0.2">
      <c r="A215" s="15" t="s">
        <v>582</v>
      </c>
      <c r="B215" s="16" t="s">
        <v>527</v>
      </c>
      <c r="C215" s="17">
        <v>6.4</v>
      </c>
      <c r="D215" s="18">
        <v>6.4</v>
      </c>
      <c r="E215" s="2"/>
    </row>
    <row r="216" spans="1:5" ht="12.95" customHeight="1" x14ac:dyDescent="0.2">
      <c r="A216" s="15" t="s">
        <v>583</v>
      </c>
      <c r="B216" s="16" t="s">
        <v>584</v>
      </c>
      <c r="C216" s="17">
        <v>1.68</v>
      </c>
      <c r="D216" s="18">
        <v>1.68</v>
      </c>
      <c r="E216" s="2"/>
    </row>
    <row r="217" spans="1:5" ht="15" customHeight="1" x14ac:dyDescent="0.2">
      <c r="A217" s="19"/>
      <c r="B217" s="20"/>
      <c r="C217" s="21"/>
      <c r="D217" s="22">
        <v>8.08</v>
      </c>
      <c r="E217" s="2"/>
    </row>
    <row r="218" spans="1:5" ht="30" customHeight="1" x14ac:dyDescent="0.2">
      <c r="A218" s="46" t="s">
        <v>588</v>
      </c>
      <c r="B218" s="46"/>
      <c r="C218" s="46"/>
      <c r="D218" s="46"/>
      <c r="E218" s="46"/>
    </row>
    <row r="219" spans="1:5" ht="15" customHeight="1" x14ac:dyDescent="0.2">
      <c r="A219" s="1"/>
      <c r="B219" s="1"/>
      <c r="C219" s="14"/>
      <c r="D219" s="14" t="s">
        <v>456</v>
      </c>
      <c r="E219" s="2"/>
    </row>
    <row r="220" spans="1:5" ht="12.95" customHeight="1" x14ac:dyDescent="0.2">
      <c r="A220" s="15" t="s">
        <v>582</v>
      </c>
      <c r="B220" s="16" t="s">
        <v>24</v>
      </c>
      <c r="C220" s="17">
        <v>2</v>
      </c>
      <c r="D220" s="18">
        <v>2</v>
      </c>
      <c r="E220" s="2"/>
    </row>
    <row r="221" spans="1:5" ht="12.95" customHeight="1" x14ac:dyDescent="0.2">
      <c r="A221" s="15" t="s">
        <v>583</v>
      </c>
      <c r="B221" s="16" t="s">
        <v>9</v>
      </c>
      <c r="C221" s="17">
        <v>1</v>
      </c>
      <c r="D221" s="18">
        <v>1</v>
      </c>
      <c r="E221" s="2"/>
    </row>
    <row r="222" spans="1:5" ht="15" customHeight="1" x14ac:dyDescent="0.2">
      <c r="A222" s="19"/>
      <c r="B222" s="20"/>
      <c r="C222" s="21"/>
      <c r="D222" s="22">
        <v>3</v>
      </c>
      <c r="E222" s="2"/>
    </row>
    <row r="223" spans="1:5" ht="42" customHeight="1" x14ac:dyDescent="0.2">
      <c r="A223" s="46" t="s">
        <v>589</v>
      </c>
      <c r="B223" s="46"/>
      <c r="C223" s="46"/>
      <c r="D223" s="46"/>
      <c r="E223" s="46"/>
    </row>
    <row r="224" spans="1:5" ht="15" customHeight="1" x14ac:dyDescent="0.2">
      <c r="A224" s="1"/>
      <c r="B224" s="1"/>
      <c r="C224" s="14"/>
      <c r="D224" s="14" t="s">
        <v>456</v>
      </c>
      <c r="E224" s="2"/>
    </row>
    <row r="225" spans="1:5" ht="12.95" customHeight="1" x14ac:dyDescent="0.2">
      <c r="A225" s="15" t="s">
        <v>521</v>
      </c>
      <c r="B225" s="16" t="s">
        <v>286</v>
      </c>
      <c r="C225" s="17">
        <v>6</v>
      </c>
      <c r="D225" s="18">
        <v>6</v>
      </c>
      <c r="E225" s="2"/>
    </row>
    <row r="226" spans="1:5" ht="12.95" customHeight="1" x14ac:dyDescent="0.2">
      <c r="A226" s="15" t="s">
        <v>523</v>
      </c>
      <c r="B226" s="16" t="s">
        <v>286</v>
      </c>
      <c r="C226" s="17">
        <v>6</v>
      </c>
      <c r="D226" s="18">
        <v>6</v>
      </c>
      <c r="E226" s="2"/>
    </row>
    <row r="227" spans="1:5" ht="15" customHeight="1" x14ac:dyDescent="0.2">
      <c r="A227" s="19"/>
      <c r="B227" s="20"/>
      <c r="C227" s="21"/>
      <c r="D227" s="22">
        <v>12</v>
      </c>
      <c r="E227" s="2"/>
    </row>
    <row r="228" spans="1:5" ht="54" customHeight="1" x14ac:dyDescent="0.2">
      <c r="A228" s="46" t="s">
        <v>590</v>
      </c>
      <c r="B228" s="46"/>
      <c r="C228" s="46"/>
      <c r="D228" s="46"/>
      <c r="E228" s="46"/>
    </row>
    <row r="229" spans="1:5" ht="15" customHeight="1" x14ac:dyDescent="0.2">
      <c r="A229" s="1"/>
      <c r="B229" s="1"/>
      <c r="C229" s="14"/>
      <c r="D229" s="14" t="s">
        <v>456</v>
      </c>
      <c r="E229" s="2"/>
    </row>
    <row r="230" spans="1:5" ht="12.95" customHeight="1" x14ac:dyDescent="0.2">
      <c r="A230" s="15" t="s">
        <v>523</v>
      </c>
      <c r="B230" s="16" t="s">
        <v>9</v>
      </c>
      <c r="C230" s="17">
        <v>1</v>
      </c>
      <c r="D230" s="18">
        <v>1</v>
      </c>
      <c r="E230" s="2"/>
    </row>
    <row r="231" spans="1:5" ht="15" customHeight="1" x14ac:dyDescent="0.2">
      <c r="A231" s="19"/>
      <c r="B231" s="20"/>
      <c r="C231" s="21"/>
      <c r="D231" s="22">
        <v>1</v>
      </c>
      <c r="E231" s="2"/>
    </row>
    <row r="232" spans="1:5" ht="54" customHeight="1" x14ac:dyDescent="0.2">
      <c r="A232" s="46" t="s">
        <v>591</v>
      </c>
      <c r="B232" s="46"/>
      <c r="C232" s="46"/>
      <c r="D232" s="46"/>
      <c r="E232" s="46"/>
    </row>
    <row r="233" spans="1:5" ht="15" customHeight="1" x14ac:dyDescent="0.2">
      <c r="A233" s="1"/>
      <c r="B233" s="1"/>
      <c r="C233" s="14"/>
      <c r="D233" s="14" t="s">
        <v>456</v>
      </c>
      <c r="E233" s="2"/>
    </row>
    <row r="234" spans="1:5" ht="12.95" customHeight="1" x14ac:dyDescent="0.2">
      <c r="A234" s="15" t="s">
        <v>523</v>
      </c>
      <c r="B234" s="16" t="s">
        <v>79</v>
      </c>
      <c r="C234" s="17">
        <v>5</v>
      </c>
      <c r="D234" s="18">
        <v>5</v>
      </c>
      <c r="E234" s="2"/>
    </row>
    <row r="235" spans="1:5" ht="15" customHeight="1" x14ac:dyDescent="0.2">
      <c r="A235" s="19"/>
      <c r="B235" s="20"/>
      <c r="C235" s="21"/>
      <c r="D235" s="22">
        <v>5</v>
      </c>
      <c r="E235" s="2"/>
    </row>
    <row r="236" spans="1:5" ht="42" customHeight="1" x14ac:dyDescent="0.2">
      <c r="A236" s="46" t="s">
        <v>592</v>
      </c>
      <c r="B236" s="46"/>
      <c r="C236" s="46"/>
      <c r="D236" s="46"/>
      <c r="E236" s="46"/>
    </row>
    <row r="237" spans="1:5" ht="15" customHeight="1" x14ac:dyDescent="0.2">
      <c r="A237" s="1"/>
      <c r="B237" s="1"/>
      <c r="C237" s="14"/>
      <c r="D237" s="14" t="s">
        <v>456</v>
      </c>
      <c r="E237" s="2"/>
    </row>
    <row r="238" spans="1:5" ht="12.95" customHeight="1" x14ac:dyDescent="0.2">
      <c r="A238" s="15" t="s">
        <v>521</v>
      </c>
      <c r="B238" s="16" t="s">
        <v>50</v>
      </c>
      <c r="C238" s="17">
        <v>4</v>
      </c>
      <c r="D238" s="18">
        <v>4</v>
      </c>
      <c r="E238" s="2"/>
    </row>
    <row r="239" spans="1:5" ht="12.95" customHeight="1" x14ac:dyDescent="0.2">
      <c r="A239" s="15" t="s">
        <v>523</v>
      </c>
      <c r="B239" s="16" t="s">
        <v>44</v>
      </c>
      <c r="C239" s="17">
        <v>3</v>
      </c>
      <c r="D239" s="18">
        <v>3</v>
      </c>
      <c r="E239" s="2"/>
    </row>
    <row r="240" spans="1:5" ht="15" customHeight="1" x14ac:dyDescent="0.2">
      <c r="A240" s="19"/>
      <c r="B240" s="20"/>
      <c r="C240" s="21"/>
      <c r="D240" s="22">
        <v>7</v>
      </c>
      <c r="E240" s="2"/>
    </row>
    <row r="241" spans="1:5" ht="54" customHeight="1" x14ac:dyDescent="0.2">
      <c r="A241" s="46" t="s">
        <v>593</v>
      </c>
      <c r="B241" s="46"/>
      <c r="C241" s="46"/>
      <c r="D241" s="46"/>
      <c r="E241" s="46"/>
    </row>
    <row r="242" spans="1:5" ht="15" customHeight="1" x14ac:dyDescent="0.2">
      <c r="A242" s="1"/>
      <c r="B242" s="1"/>
      <c r="C242" s="14"/>
      <c r="D242" s="14" t="s">
        <v>456</v>
      </c>
      <c r="E242" s="2"/>
    </row>
    <row r="243" spans="1:5" ht="12.95" customHeight="1" x14ac:dyDescent="0.2">
      <c r="A243" s="15" t="s">
        <v>521</v>
      </c>
      <c r="B243" s="16" t="s">
        <v>9</v>
      </c>
      <c r="C243" s="17">
        <v>1</v>
      </c>
      <c r="D243" s="18">
        <v>1</v>
      </c>
      <c r="E243" s="2"/>
    </row>
    <row r="244" spans="1:5" ht="15" customHeight="1" x14ac:dyDescent="0.2">
      <c r="A244" s="19"/>
      <c r="B244" s="20"/>
      <c r="C244" s="21"/>
      <c r="D244" s="22">
        <v>1</v>
      </c>
      <c r="E244" s="2"/>
    </row>
    <row r="245" spans="1:5" ht="54" customHeight="1" x14ac:dyDescent="0.2">
      <c r="A245" s="46" t="s">
        <v>594</v>
      </c>
      <c r="B245" s="46"/>
      <c r="C245" s="46"/>
      <c r="D245" s="46"/>
      <c r="E245" s="46"/>
    </row>
    <row r="246" spans="1:5" ht="15" customHeight="1" x14ac:dyDescent="0.2">
      <c r="A246" s="1"/>
      <c r="B246" s="1"/>
      <c r="C246" s="14"/>
      <c r="D246" s="14" t="s">
        <v>456</v>
      </c>
      <c r="E246" s="2"/>
    </row>
    <row r="247" spans="1:5" ht="12.95" customHeight="1" x14ac:dyDescent="0.2">
      <c r="A247" s="15" t="s">
        <v>595</v>
      </c>
      <c r="B247" s="16" t="s">
        <v>9</v>
      </c>
      <c r="C247" s="17">
        <v>1</v>
      </c>
      <c r="D247" s="18">
        <v>1</v>
      </c>
      <c r="E247" s="2"/>
    </row>
    <row r="248" spans="1:5" ht="15" customHeight="1" x14ac:dyDescent="0.2">
      <c r="A248" s="19"/>
      <c r="B248" s="20"/>
      <c r="C248" s="21"/>
      <c r="D248" s="22">
        <v>1</v>
      </c>
      <c r="E248" s="2"/>
    </row>
    <row r="249" spans="1:5" ht="30" customHeight="1" x14ac:dyDescent="0.2">
      <c r="A249" s="46" t="s">
        <v>596</v>
      </c>
      <c r="B249" s="46"/>
      <c r="C249" s="46"/>
      <c r="D249" s="46"/>
      <c r="E249" s="46"/>
    </row>
    <row r="250" spans="1:5" ht="15" customHeight="1" x14ac:dyDescent="0.2">
      <c r="A250" s="1"/>
      <c r="B250" s="1"/>
      <c r="C250" s="14"/>
      <c r="D250" s="14" t="s">
        <v>456</v>
      </c>
      <c r="E250" s="2"/>
    </row>
    <row r="251" spans="1:5" ht="12.95" customHeight="1" x14ac:dyDescent="0.2">
      <c r="A251" s="15" t="s">
        <v>597</v>
      </c>
      <c r="B251" s="16" t="s">
        <v>44</v>
      </c>
      <c r="C251" s="17">
        <v>3</v>
      </c>
      <c r="D251" s="18">
        <v>3</v>
      </c>
      <c r="E251" s="2"/>
    </row>
    <row r="252" spans="1:5" ht="12.95" customHeight="1" x14ac:dyDescent="0.2">
      <c r="A252" s="15" t="s">
        <v>598</v>
      </c>
      <c r="B252" s="16" t="s">
        <v>24</v>
      </c>
      <c r="C252" s="17">
        <v>2</v>
      </c>
      <c r="D252" s="18">
        <v>2</v>
      </c>
      <c r="E252" s="2"/>
    </row>
    <row r="253" spans="1:5" ht="15" customHeight="1" x14ac:dyDescent="0.2">
      <c r="A253" s="19"/>
      <c r="B253" s="20"/>
      <c r="C253" s="21"/>
      <c r="D253" s="22">
        <v>5</v>
      </c>
      <c r="E253" s="2"/>
    </row>
    <row r="254" spans="1:5" ht="30" customHeight="1" x14ac:dyDescent="0.2">
      <c r="A254" s="46" t="s">
        <v>599</v>
      </c>
      <c r="B254" s="46"/>
      <c r="C254" s="46"/>
      <c r="D254" s="46"/>
      <c r="E254" s="46"/>
    </row>
    <row r="255" spans="1:5" ht="15" customHeight="1" x14ac:dyDescent="0.2">
      <c r="A255" s="1"/>
      <c r="B255" s="1"/>
      <c r="C255" s="14"/>
      <c r="D255" s="14" t="s">
        <v>456</v>
      </c>
      <c r="E255" s="2"/>
    </row>
    <row r="256" spans="1:5" ht="12.95" customHeight="1" x14ac:dyDescent="0.2">
      <c r="A256" s="15" t="s">
        <v>600</v>
      </c>
      <c r="B256" s="16" t="s">
        <v>44</v>
      </c>
      <c r="C256" s="17">
        <v>3</v>
      </c>
      <c r="D256" s="18">
        <v>3</v>
      </c>
      <c r="E256" s="2"/>
    </row>
    <row r="257" spans="1:5" ht="15" customHeight="1" x14ac:dyDescent="0.2">
      <c r="A257" s="19"/>
      <c r="B257" s="20"/>
      <c r="C257" s="21"/>
      <c r="D257" s="22">
        <v>3</v>
      </c>
      <c r="E257" s="2"/>
    </row>
    <row r="258" spans="1:5" ht="30" customHeight="1" x14ac:dyDescent="0.2">
      <c r="A258" s="46" t="s">
        <v>601</v>
      </c>
      <c r="B258" s="46"/>
      <c r="C258" s="46"/>
      <c r="D258" s="46"/>
      <c r="E258" s="46"/>
    </row>
    <row r="259" spans="1:5" ht="15" customHeight="1" x14ac:dyDescent="0.2">
      <c r="A259" s="1"/>
      <c r="B259" s="1"/>
      <c r="C259" s="14"/>
      <c r="D259" s="14" t="s">
        <v>456</v>
      </c>
      <c r="E259" s="2"/>
    </row>
    <row r="260" spans="1:5" ht="12.95" customHeight="1" x14ac:dyDescent="0.2">
      <c r="A260" s="15" t="s">
        <v>602</v>
      </c>
      <c r="B260" s="16" t="s">
        <v>9</v>
      </c>
      <c r="C260" s="17">
        <v>1</v>
      </c>
      <c r="D260" s="18">
        <v>1</v>
      </c>
      <c r="E260" s="2"/>
    </row>
    <row r="261" spans="1:5" ht="15" customHeight="1" x14ac:dyDescent="0.2">
      <c r="A261" s="19"/>
      <c r="B261" s="20"/>
      <c r="C261" s="21"/>
      <c r="D261" s="22">
        <v>1</v>
      </c>
      <c r="E261" s="2"/>
    </row>
    <row r="262" spans="1:5" ht="30" customHeight="1" x14ac:dyDescent="0.2">
      <c r="A262" s="46" t="s">
        <v>603</v>
      </c>
      <c r="B262" s="46"/>
      <c r="C262" s="46"/>
      <c r="D262" s="46"/>
      <c r="E262" s="46"/>
    </row>
    <row r="263" spans="1:5" ht="15" customHeight="1" x14ac:dyDescent="0.2">
      <c r="A263" s="1"/>
      <c r="B263" s="1"/>
      <c r="C263" s="14"/>
      <c r="D263" s="14" t="s">
        <v>456</v>
      </c>
      <c r="E263" s="2"/>
    </row>
    <row r="264" spans="1:5" ht="12.95" customHeight="1" x14ac:dyDescent="0.2">
      <c r="A264" s="15" t="s">
        <v>521</v>
      </c>
      <c r="B264" s="16" t="s">
        <v>9</v>
      </c>
      <c r="C264" s="17">
        <v>1</v>
      </c>
      <c r="D264" s="18">
        <v>1</v>
      </c>
      <c r="E264" s="2"/>
    </row>
    <row r="265" spans="1:5" ht="12.95" customHeight="1" x14ac:dyDescent="0.2">
      <c r="A265" s="15" t="s">
        <v>523</v>
      </c>
      <c r="B265" s="16" t="s">
        <v>286</v>
      </c>
      <c r="C265" s="17">
        <v>6</v>
      </c>
      <c r="D265" s="18">
        <v>6</v>
      </c>
      <c r="E265" s="2"/>
    </row>
    <row r="266" spans="1:5" ht="15" customHeight="1" x14ac:dyDescent="0.2">
      <c r="A266" s="19"/>
      <c r="B266" s="20"/>
      <c r="C266" s="21"/>
      <c r="D266" s="22">
        <v>7</v>
      </c>
      <c r="E266" s="2"/>
    </row>
    <row r="267" spans="1:5" ht="42" customHeight="1" x14ac:dyDescent="0.2">
      <c r="A267" s="46" t="s">
        <v>604</v>
      </c>
      <c r="B267" s="46"/>
      <c r="C267" s="46"/>
      <c r="D267" s="46"/>
      <c r="E267" s="46"/>
    </row>
    <row r="268" spans="1:5" ht="15" customHeight="1" x14ac:dyDescent="0.2">
      <c r="A268" s="1"/>
      <c r="B268" s="1"/>
      <c r="C268" s="14"/>
      <c r="D268" s="14" t="s">
        <v>456</v>
      </c>
      <c r="E268" s="2"/>
    </row>
    <row r="269" spans="1:5" ht="12.95" customHeight="1" x14ac:dyDescent="0.2">
      <c r="A269" s="15" t="s">
        <v>523</v>
      </c>
      <c r="B269" s="16" t="s">
        <v>9</v>
      </c>
      <c r="C269" s="17">
        <v>1</v>
      </c>
      <c r="D269" s="18">
        <v>1</v>
      </c>
      <c r="E269" s="2"/>
    </row>
    <row r="270" spans="1:5" ht="15" customHeight="1" x14ac:dyDescent="0.2">
      <c r="A270" s="19"/>
      <c r="B270" s="20"/>
      <c r="C270" s="21"/>
      <c r="D270" s="22">
        <v>1</v>
      </c>
      <c r="E270" s="2"/>
    </row>
    <row r="271" spans="1:5" ht="30" customHeight="1" x14ac:dyDescent="0.2">
      <c r="A271" s="46" t="s">
        <v>605</v>
      </c>
      <c r="B271" s="46"/>
      <c r="C271" s="46"/>
      <c r="D271" s="46"/>
      <c r="E271" s="46"/>
    </row>
    <row r="272" spans="1:5" ht="15" customHeight="1" x14ac:dyDescent="0.2">
      <c r="A272" s="1"/>
      <c r="B272" s="1"/>
      <c r="C272" s="14"/>
      <c r="D272" s="14" t="s">
        <v>456</v>
      </c>
      <c r="E272" s="2"/>
    </row>
    <row r="273" spans="1:5" ht="12.95" customHeight="1" x14ac:dyDescent="0.2">
      <c r="A273" s="15" t="s">
        <v>521</v>
      </c>
      <c r="B273" s="16" t="s">
        <v>24</v>
      </c>
      <c r="C273" s="17">
        <v>2</v>
      </c>
      <c r="D273" s="18">
        <v>2</v>
      </c>
      <c r="E273" s="2"/>
    </row>
    <row r="274" spans="1:5" ht="15" customHeight="1" x14ac:dyDescent="0.2">
      <c r="A274" s="19"/>
      <c r="B274" s="20"/>
      <c r="C274" s="21"/>
      <c r="D274" s="22">
        <v>2</v>
      </c>
      <c r="E274" s="2"/>
    </row>
    <row r="275" spans="1:5" ht="42" customHeight="1" x14ac:dyDescent="0.2">
      <c r="A275" s="46" t="s">
        <v>606</v>
      </c>
      <c r="B275" s="46"/>
      <c r="C275" s="46"/>
      <c r="D275" s="46"/>
      <c r="E275" s="46"/>
    </row>
    <row r="276" spans="1:5" ht="15" customHeight="1" x14ac:dyDescent="0.2">
      <c r="A276" s="1"/>
      <c r="B276" s="1"/>
      <c r="C276" s="14"/>
      <c r="D276" s="14" t="s">
        <v>456</v>
      </c>
      <c r="E276" s="2"/>
    </row>
    <row r="277" spans="1:5" ht="12.95" customHeight="1" x14ac:dyDescent="0.2">
      <c r="A277" s="15" t="s">
        <v>521</v>
      </c>
      <c r="B277" s="16" t="s">
        <v>24</v>
      </c>
      <c r="C277" s="17">
        <v>2</v>
      </c>
      <c r="D277" s="18">
        <v>2</v>
      </c>
      <c r="E277" s="2"/>
    </row>
    <row r="278" spans="1:5" ht="12.95" customHeight="1" x14ac:dyDescent="0.2">
      <c r="A278" s="15" t="s">
        <v>523</v>
      </c>
      <c r="B278" s="16" t="s">
        <v>9</v>
      </c>
      <c r="C278" s="17">
        <v>1</v>
      </c>
      <c r="D278" s="18">
        <v>1</v>
      </c>
      <c r="E278" s="2"/>
    </row>
    <row r="279" spans="1:5" ht="15" customHeight="1" x14ac:dyDescent="0.2">
      <c r="A279" s="19"/>
      <c r="B279" s="20"/>
      <c r="C279" s="21"/>
      <c r="D279" s="22">
        <v>3</v>
      </c>
      <c r="E279" s="2"/>
    </row>
    <row r="280" spans="1:5" ht="30" customHeight="1" x14ac:dyDescent="0.2">
      <c r="A280" s="46" t="s">
        <v>607</v>
      </c>
      <c r="B280" s="46"/>
      <c r="C280" s="46"/>
      <c r="D280" s="46"/>
      <c r="E280" s="46"/>
    </row>
    <row r="281" spans="1:5" ht="15" customHeight="1" x14ac:dyDescent="0.2">
      <c r="A281" s="1"/>
      <c r="B281" s="1"/>
      <c r="C281" s="14"/>
      <c r="D281" s="14" t="s">
        <v>456</v>
      </c>
      <c r="E281" s="2"/>
    </row>
    <row r="282" spans="1:5" ht="12.95" customHeight="1" x14ac:dyDescent="0.2">
      <c r="A282" s="15" t="s">
        <v>608</v>
      </c>
      <c r="B282" s="16" t="s">
        <v>609</v>
      </c>
      <c r="C282" s="17">
        <v>2.1</v>
      </c>
      <c r="D282" s="18">
        <v>2.1</v>
      </c>
      <c r="E282" s="2"/>
    </row>
    <row r="283" spans="1:5" ht="15" customHeight="1" x14ac:dyDescent="0.2">
      <c r="A283" s="19"/>
      <c r="B283" s="20"/>
      <c r="C283" s="21"/>
      <c r="D283" s="22">
        <v>2.1</v>
      </c>
      <c r="E283" s="2"/>
    </row>
    <row r="284" spans="1:5" ht="30" customHeight="1" x14ac:dyDescent="0.2">
      <c r="A284" s="46" t="s">
        <v>610</v>
      </c>
      <c r="B284" s="46"/>
      <c r="C284" s="46"/>
      <c r="D284" s="46"/>
      <c r="E284" s="46"/>
    </row>
    <row r="285" spans="1:5" ht="15" customHeight="1" x14ac:dyDescent="0.2">
      <c r="A285" s="1"/>
      <c r="B285" s="1"/>
      <c r="C285" s="14"/>
      <c r="D285" s="14" t="s">
        <v>456</v>
      </c>
      <c r="E285" s="2"/>
    </row>
    <row r="286" spans="1:5" ht="12.95" customHeight="1" x14ac:dyDescent="0.2">
      <c r="A286" s="15" t="s">
        <v>608</v>
      </c>
      <c r="B286" s="16" t="s">
        <v>609</v>
      </c>
      <c r="C286" s="17">
        <v>2.1</v>
      </c>
      <c r="D286" s="18">
        <v>2.1</v>
      </c>
      <c r="E286" s="2"/>
    </row>
    <row r="287" spans="1:5" ht="15" customHeight="1" x14ac:dyDescent="0.2">
      <c r="A287" s="19"/>
      <c r="B287" s="20"/>
      <c r="C287" s="21"/>
      <c r="D287" s="22">
        <v>2.1</v>
      </c>
      <c r="E287" s="2"/>
    </row>
    <row r="288" spans="1:5" ht="30" customHeight="1" x14ac:dyDescent="0.2">
      <c r="A288" s="46" t="s">
        <v>611</v>
      </c>
      <c r="B288" s="46"/>
      <c r="C288" s="46"/>
      <c r="D288" s="46"/>
      <c r="E288" s="46"/>
    </row>
    <row r="289" spans="1:5" ht="15" customHeight="1" x14ac:dyDescent="0.2">
      <c r="A289" s="1"/>
      <c r="B289" s="1"/>
      <c r="C289" s="14"/>
      <c r="D289" s="14" t="s">
        <v>456</v>
      </c>
      <c r="E289" s="2"/>
    </row>
    <row r="290" spans="1:5" ht="12.95" customHeight="1" x14ac:dyDescent="0.2">
      <c r="A290" s="15" t="s">
        <v>608</v>
      </c>
      <c r="B290" s="16" t="s">
        <v>612</v>
      </c>
      <c r="C290" s="17">
        <v>2</v>
      </c>
      <c r="D290" s="18">
        <v>2</v>
      </c>
      <c r="E290" s="2"/>
    </row>
    <row r="291" spans="1:5" ht="15" customHeight="1" x14ac:dyDescent="0.2">
      <c r="A291" s="19"/>
      <c r="B291" s="20"/>
      <c r="C291" s="21"/>
      <c r="D291" s="22">
        <v>2</v>
      </c>
      <c r="E291" s="2"/>
    </row>
    <row r="292" spans="1:5" ht="30" customHeight="1" x14ac:dyDescent="0.2">
      <c r="A292" s="46" t="s">
        <v>613</v>
      </c>
      <c r="B292" s="46"/>
      <c r="C292" s="46"/>
      <c r="D292" s="46"/>
      <c r="E292" s="46"/>
    </row>
    <row r="293" spans="1:5" ht="15" customHeight="1" x14ac:dyDescent="0.2">
      <c r="A293" s="1"/>
      <c r="B293" s="1"/>
      <c r="C293" s="14"/>
      <c r="D293" s="14" t="s">
        <v>456</v>
      </c>
      <c r="E293" s="2"/>
    </row>
    <row r="294" spans="1:5" ht="12.95" customHeight="1" x14ac:dyDescent="0.2">
      <c r="A294" s="15" t="s">
        <v>608</v>
      </c>
      <c r="B294" s="16" t="s">
        <v>612</v>
      </c>
      <c r="C294" s="17">
        <v>2</v>
      </c>
      <c r="D294" s="18">
        <v>2</v>
      </c>
      <c r="E294" s="2"/>
    </row>
    <row r="295" spans="1:5" ht="15" customHeight="1" x14ac:dyDescent="0.2">
      <c r="A295" s="19"/>
      <c r="B295" s="20"/>
      <c r="C295" s="21"/>
      <c r="D295" s="22">
        <v>2</v>
      </c>
      <c r="E295" s="2"/>
    </row>
    <row r="296" spans="1:5" ht="54" customHeight="1" x14ac:dyDescent="0.2">
      <c r="A296" s="46" t="s">
        <v>614</v>
      </c>
      <c r="B296" s="46"/>
      <c r="C296" s="46"/>
      <c r="D296" s="46"/>
      <c r="E296" s="46"/>
    </row>
    <row r="297" spans="1:5" ht="15" customHeight="1" x14ac:dyDescent="0.2">
      <c r="A297" s="1"/>
      <c r="B297" s="1"/>
      <c r="C297" s="14"/>
      <c r="D297" s="14" t="s">
        <v>456</v>
      </c>
      <c r="E297" s="2"/>
    </row>
    <row r="298" spans="1:5" ht="18" customHeight="1" x14ac:dyDescent="0.2">
      <c r="A298" s="15" t="s">
        <v>615</v>
      </c>
      <c r="B298" s="16" t="s">
        <v>546</v>
      </c>
      <c r="C298" s="17">
        <v>1</v>
      </c>
      <c r="D298" s="18">
        <v>1</v>
      </c>
      <c r="E298" s="2"/>
    </row>
    <row r="299" spans="1:5" ht="15" customHeight="1" x14ac:dyDescent="0.2">
      <c r="A299" s="19"/>
      <c r="B299" s="20"/>
      <c r="C299" s="21"/>
      <c r="D299" s="22">
        <v>1</v>
      </c>
      <c r="E299" s="2"/>
    </row>
    <row r="300" spans="1:5" ht="42" customHeight="1" x14ac:dyDescent="0.2">
      <c r="A300" s="46" t="s">
        <v>616</v>
      </c>
      <c r="B300" s="46"/>
      <c r="C300" s="46"/>
      <c r="D300" s="46"/>
      <c r="E300" s="46"/>
    </row>
    <row r="301" spans="1:5" ht="15" customHeight="1" x14ac:dyDescent="0.2">
      <c r="A301" s="1"/>
      <c r="B301" s="1"/>
      <c r="C301" s="14"/>
      <c r="D301" s="14" t="s">
        <v>456</v>
      </c>
      <c r="E301" s="2"/>
    </row>
    <row r="302" spans="1:5" ht="18" customHeight="1" x14ac:dyDescent="0.2">
      <c r="A302" s="15" t="s">
        <v>615</v>
      </c>
      <c r="B302" s="16" t="s">
        <v>612</v>
      </c>
      <c r="C302" s="17">
        <v>2</v>
      </c>
      <c r="D302" s="18">
        <v>2</v>
      </c>
      <c r="E302" s="2"/>
    </row>
    <row r="303" spans="1:5" ht="15" customHeight="1" x14ac:dyDescent="0.2">
      <c r="A303" s="19"/>
      <c r="B303" s="20"/>
      <c r="C303" s="21"/>
      <c r="D303" s="22">
        <v>2</v>
      </c>
      <c r="E303" s="2"/>
    </row>
    <row r="304" spans="1:5" ht="54" customHeight="1" x14ac:dyDescent="0.2">
      <c r="A304" s="46" t="s">
        <v>617</v>
      </c>
      <c r="B304" s="46"/>
      <c r="C304" s="46"/>
      <c r="D304" s="46"/>
      <c r="E304" s="46"/>
    </row>
    <row r="305" spans="1:5" ht="15" customHeight="1" x14ac:dyDescent="0.2">
      <c r="A305" s="1"/>
      <c r="B305" s="1"/>
      <c r="C305" s="14"/>
      <c r="D305" s="14" t="s">
        <v>456</v>
      </c>
      <c r="E305" s="2"/>
    </row>
    <row r="306" spans="1:5" ht="18" customHeight="1" x14ac:dyDescent="0.2">
      <c r="A306" s="15" t="s">
        <v>521</v>
      </c>
      <c r="B306" s="16" t="s">
        <v>618</v>
      </c>
      <c r="C306" s="17">
        <v>27.41</v>
      </c>
      <c r="D306" s="18">
        <v>27.41</v>
      </c>
      <c r="E306" s="2"/>
    </row>
    <row r="307" spans="1:5" ht="27" customHeight="1" x14ac:dyDescent="0.2">
      <c r="A307" s="15" t="s">
        <v>523</v>
      </c>
      <c r="B307" s="16" t="s">
        <v>619</v>
      </c>
      <c r="C307" s="17">
        <v>39.67</v>
      </c>
      <c r="D307" s="18">
        <v>39.67</v>
      </c>
      <c r="E307" s="2"/>
    </row>
    <row r="308" spans="1:5" ht="12.95" customHeight="1" x14ac:dyDescent="0.2">
      <c r="A308" s="15" t="s">
        <v>620</v>
      </c>
      <c r="B308" s="16" t="s">
        <v>556</v>
      </c>
      <c r="C308" s="17">
        <v>12.88</v>
      </c>
      <c r="D308" s="18">
        <v>12.88</v>
      </c>
      <c r="E308" s="2"/>
    </row>
    <row r="309" spans="1:5" ht="12.95" customHeight="1" x14ac:dyDescent="0.2">
      <c r="A309" s="15" t="s">
        <v>621</v>
      </c>
      <c r="B309" s="16" t="s">
        <v>557</v>
      </c>
      <c r="C309" s="17">
        <v>15.65</v>
      </c>
      <c r="D309" s="18">
        <v>15.65</v>
      </c>
      <c r="E309" s="2"/>
    </row>
    <row r="310" spans="1:5" ht="12.95" customHeight="1" x14ac:dyDescent="0.2">
      <c r="A310" s="15" t="s">
        <v>622</v>
      </c>
      <c r="B310" s="16" t="s">
        <v>524</v>
      </c>
      <c r="C310" s="17">
        <v>21.32</v>
      </c>
      <c r="D310" s="18">
        <v>21.32</v>
      </c>
      <c r="E310" s="2"/>
    </row>
    <row r="311" spans="1:5" ht="15" customHeight="1" x14ac:dyDescent="0.2">
      <c r="A311" s="19"/>
      <c r="B311" s="20"/>
      <c r="C311" s="21"/>
      <c r="D311" s="22">
        <v>116.93</v>
      </c>
      <c r="E311" s="2"/>
    </row>
    <row r="312" spans="1:5" ht="42" customHeight="1" x14ac:dyDescent="0.2">
      <c r="A312" s="46" t="s">
        <v>623</v>
      </c>
      <c r="B312" s="46"/>
      <c r="C312" s="46"/>
      <c r="D312" s="46"/>
      <c r="E312" s="46"/>
    </row>
    <row r="313" spans="1:5" ht="15" customHeight="1" x14ac:dyDescent="0.2">
      <c r="A313" s="1"/>
      <c r="B313" s="1"/>
      <c r="C313" s="14"/>
      <c r="D313" s="14" t="s">
        <v>456</v>
      </c>
      <c r="E313" s="2"/>
    </row>
    <row r="314" spans="1:5" ht="12.95" customHeight="1" x14ac:dyDescent="0.2">
      <c r="A314" s="15" t="s">
        <v>523</v>
      </c>
      <c r="B314" s="16" t="s">
        <v>572</v>
      </c>
      <c r="C314" s="17">
        <v>2.2599999999999998</v>
      </c>
      <c r="D314" s="18">
        <v>2.2599999999999998</v>
      </c>
      <c r="E314" s="2"/>
    </row>
    <row r="315" spans="1:5" ht="15" customHeight="1" x14ac:dyDescent="0.2">
      <c r="A315" s="19"/>
      <c r="B315" s="20"/>
      <c r="C315" s="21"/>
      <c r="D315" s="22">
        <v>2.2599999999999998</v>
      </c>
      <c r="E315" s="2"/>
    </row>
    <row r="316" spans="1:5" ht="30" customHeight="1" x14ac:dyDescent="0.2">
      <c r="A316" s="46" t="s">
        <v>624</v>
      </c>
      <c r="B316" s="46"/>
      <c r="C316" s="46"/>
      <c r="D316" s="46"/>
      <c r="E316" s="46"/>
    </row>
    <row r="317" spans="1:5" ht="15" customHeight="1" x14ac:dyDescent="0.2">
      <c r="A317" s="1"/>
      <c r="B317" s="1"/>
      <c r="C317" s="14"/>
      <c r="D317" s="14" t="s">
        <v>456</v>
      </c>
      <c r="E317" s="2"/>
    </row>
    <row r="318" spans="1:5" ht="12.95" customHeight="1" x14ac:dyDescent="0.2">
      <c r="A318" s="15" t="s">
        <v>569</v>
      </c>
      <c r="B318" s="16" t="s">
        <v>625</v>
      </c>
      <c r="C318" s="17">
        <v>4.3600000000000003</v>
      </c>
      <c r="D318" s="18">
        <v>4.3600000000000003</v>
      </c>
      <c r="E318" s="2"/>
    </row>
    <row r="319" spans="1:5" ht="15" customHeight="1" x14ac:dyDescent="0.2">
      <c r="A319" s="19"/>
      <c r="B319" s="20"/>
      <c r="C319" s="21"/>
      <c r="D319" s="22">
        <v>4.3600000000000003</v>
      </c>
      <c r="E319" s="2"/>
    </row>
    <row r="320" spans="1:5" ht="42" customHeight="1" x14ac:dyDescent="0.2">
      <c r="A320" s="46" t="s">
        <v>626</v>
      </c>
      <c r="B320" s="46"/>
      <c r="C320" s="46"/>
      <c r="D320" s="46"/>
      <c r="E320" s="46"/>
    </row>
    <row r="321" spans="1:5" ht="15" customHeight="1" x14ac:dyDescent="0.2">
      <c r="A321" s="1"/>
      <c r="B321" s="1"/>
      <c r="C321" s="14"/>
      <c r="D321" s="14" t="s">
        <v>456</v>
      </c>
      <c r="E321" s="2"/>
    </row>
    <row r="322" spans="1:5" ht="12.95" customHeight="1" x14ac:dyDescent="0.2">
      <c r="A322" s="15" t="s">
        <v>523</v>
      </c>
      <c r="B322" s="16" t="s">
        <v>9</v>
      </c>
      <c r="C322" s="17">
        <v>1</v>
      </c>
      <c r="D322" s="18">
        <v>1</v>
      </c>
      <c r="E322" s="2"/>
    </row>
    <row r="323" spans="1:5" ht="15" customHeight="1" x14ac:dyDescent="0.2">
      <c r="A323" s="19"/>
      <c r="B323" s="20"/>
      <c r="C323" s="21"/>
      <c r="D323" s="22">
        <v>1</v>
      </c>
      <c r="E323" s="2"/>
    </row>
    <row r="324" spans="1:5" ht="30" customHeight="1" x14ac:dyDescent="0.2">
      <c r="A324" s="46" t="s">
        <v>627</v>
      </c>
      <c r="B324" s="46"/>
      <c r="C324" s="46"/>
      <c r="D324" s="46"/>
      <c r="E324" s="46"/>
    </row>
    <row r="325" spans="1:5" ht="15" customHeight="1" x14ac:dyDescent="0.2">
      <c r="A325" s="1"/>
      <c r="B325" s="1"/>
      <c r="C325" s="14"/>
      <c r="D325" s="14" t="s">
        <v>456</v>
      </c>
      <c r="E325" s="2"/>
    </row>
    <row r="326" spans="1:5" ht="12.95" customHeight="1" x14ac:dyDescent="0.2">
      <c r="A326" s="15" t="s">
        <v>523</v>
      </c>
      <c r="B326" s="16" t="s">
        <v>24</v>
      </c>
      <c r="C326" s="17">
        <v>2</v>
      </c>
      <c r="D326" s="18">
        <v>2</v>
      </c>
      <c r="E326" s="2"/>
    </row>
    <row r="327" spans="1:5" ht="15" customHeight="1" x14ac:dyDescent="0.2">
      <c r="A327" s="19"/>
      <c r="B327" s="20"/>
      <c r="C327" s="21"/>
      <c r="D327" s="22">
        <v>2</v>
      </c>
      <c r="E327" s="2"/>
    </row>
    <row r="328" spans="1:5" ht="42" customHeight="1" x14ac:dyDescent="0.2">
      <c r="A328" s="46" t="s">
        <v>628</v>
      </c>
      <c r="B328" s="46"/>
      <c r="C328" s="46"/>
      <c r="D328" s="46"/>
      <c r="E328" s="46"/>
    </row>
    <row r="329" spans="1:5" ht="15" customHeight="1" x14ac:dyDescent="0.2">
      <c r="A329" s="1"/>
      <c r="B329" s="1"/>
      <c r="C329" s="14"/>
      <c r="D329" s="14" t="s">
        <v>456</v>
      </c>
      <c r="E329" s="2"/>
    </row>
    <row r="330" spans="1:5" ht="12.95" customHeight="1" x14ac:dyDescent="0.2">
      <c r="A330" s="15" t="s">
        <v>523</v>
      </c>
      <c r="B330" s="16" t="s">
        <v>44</v>
      </c>
      <c r="C330" s="17">
        <v>3</v>
      </c>
      <c r="D330" s="18">
        <v>3</v>
      </c>
      <c r="E330" s="2"/>
    </row>
    <row r="331" spans="1:5" ht="15" customHeight="1" x14ac:dyDescent="0.2">
      <c r="A331" s="19"/>
      <c r="B331" s="20"/>
      <c r="C331" s="21"/>
      <c r="D331" s="22">
        <v>3</v>
      </c>
      <c r="E331" s="2"/>
    </row>
    <row r="332" spans="1:5" ht="30" customHeight="1" x14ac:dyDescent="0.2">
      <c r="A332" s="46" t="s">
        <v>629</v>
      </c>
      <c r="B332" s="46"/>
      <c r="C332" s="46"/>
      <c r="D332" s="46"/>
      <c r="E332" s="46"/>
    </row>
    <row r="333" spans="1:5" ht="15" customHeight="1" x14ac:dyDescent="0.2">
      <c r="A333" s="1"/>
      <c r="B333" s="1"/>
      <c r="C333" s="14"/>
      <c r="D333" s="14" t="s">
        <v>456</v>
      </c>
      <c r="E333" s="2"/>
    </row>
    <row r="334" spans="1:5" ht="12.95" customHeight="1" x14ac:dyDescent="0.2">
      <c r="A334" s="15" t="s">
        <v>521</v>
      </c>
      <c r="B334" s="16" t="s">
        <v>630</v>
      </c>
      <c r="C334" s="17">
        <v>20</v>
      </c>
      <c r="D334" s="18">
        <v>20</v>
      </c>
      <c r="E334" s="2"/>
    </row>
    <row r="335" spans="1:5" ht="15" customHeight="1" x14ac:dyDescent="0.2">
      <c r="A335" s="19"/>
      <c r="B335" s="20"/>
      <c r="C335" s="21"/>
      <c r="D335" s="22">
        <v>20</v>
      </c>
      <c r="E335" s="2"/>
    </row>
    <row r="336" spans="1:5" ht="21.95" customHeight="1" x14ac:dyDescent="0.2">
      <c r="A336" s="46" t="s">
        <v>631</v>
      </c>
      <c r="B336" s="46"/>
      <c r="C336" s="46"/>
      <c r="D336" s="46"/>
      <c r="E336" s="46"/>
    </row>
    <row r="337" spans="1:5" ht="15" customHeight="1" x14ac:dyDescent="0.2">
      <c r="A337" s="1"/>
      <c r="B337" s="1"/>
      <c r="C337" s="14"/>
      <c r="D337" s="14" t="s">
        <v>456</v>
      </c>
      <c r="E337" s="2"/>
    </row>
    <row r="338" spans="1:5" ht="12.95" customHeight="1" x14ac:dyDescent="0.2">
      <c r="A338" s="15" t="s">
        <v>521</v>
      </c>
      <c r="B338" s="16" t="s">
        <v>630</v>
      </c>
      <c r="C338" s="17">
        <v>20</v>
      </c>
      <c r="D338" s="18">
        <v>20</v>
      </c>
      <c r="E338" s="2"/>
    </row>
    <row r="339" spans="1:5" ht="15" customHeight="1" x14ac:dyDescent="0.2">
      <c r="A339" s="19"/>
      <c r="B339" s="20"/>
      <c r="C339" s="21"/>
      <c r="D339" s="22">
        <v>20</v>
      </c>
      <c r="E339" s="2"/>
    </row>
    <row r="340" spans="1:5" ht="54" customHeight="1" x14ac:dyDescent="0.2">
      <c r="A340" s="46" t="s">
        <v>632</v>
      </c>
      <c r="B340" s="46"/>
      <c r="C340" s="46"/>
      <c r="D340" s="46"/>
      <c r="E340" s="46"/>
    </row>
    <row r="341" spans="1:5" ht="15" customHeight="1" x14ac:dyDescent="0.2">
      <c r="A341" s="1"/>
      <c r="B341" s="1"/>
      <c r="C341" s="14"/>
      <c r="D341" s="14" t="s">
        <v>456</v>
      </c>
      <c r="E341" s="2"/>
    </row>
    <row r="342" spans="1:5" ht="12.95" customHeight="1" x14ac:dyDescent="0.2">
      <c r="A342" s="15" t="s">
        <v>287</v>
      </c>
      <c r="B342" s="16" t="s">
        <v>633</v>
      </c>
      <c r="C342" s="17">
        <v>20.440000000000001</v>
      </c>
      <c r="D342" s="18">
        <v>20.440000000000001</v>
      </c>
      <c r="E342" s="2"/>
    </row>
    <row r="343" spans="1:5" ht="15" customHeight="1" x14ac:dyDescent="0.2">
      <c r="A343" s="19"/>
      <c r="B343" s="20"/>
      <c r="C343" s="21"/>
      <c r="D343" s="22">
        <v>20.440000000000001</v>
      </c>
      <c r="E343" s="2"/>
    </row>
    <row r="344" spans="1:5" ht="30" customHeight="1" x14ac:dyDescent="0.2">
      <c r="A344" s="46" t="s">
        <v>634</v>
      </c>
      <c r="B344" s="46"/>
      <c r="C344" s="46"/>
      <c r="D344" s="46"/>
      <c r="E344" s="46"/>
    </row>
    <row r="345" spans="1:5" ht="15" customHeight="1" x14ac:dyDescent="0.2">
      <c r="A345" s="1"/>
      <c r="B345" s="1"/>
      <c r="C345" s="14"/>
      <c r="D345" s="14" t="s">
        <v>456</v>
      </c>
      <c r="E345" s="2"/>
    </row>
    <row r="346" spans="1:5" ht="12.95" customHeight="1" x14ac:dyDescent="0.2">
      <c r="A346" s="15" t="s">
        <v>287</v>
      </c>
      <c r="B346" s="16" t="s">
        <v>635</v>
      </c>
      <c r="C346" s="17">
        <v>20.440000000000001</v>
      </c>
      <c r="D346" s="18">
        <v>20.440000000000001</v>
      </c>
      <c r="E346" s="2"/>
    </row>
    <row r="347" spans="1:5" ht="15" customHeight="1" x14ac:dyDescent="0.2">
      <c r="A347" s="19"/>
      <c r="B347" s="20"/>
      <c r="C347" s="21"/>
      <c r="D347" s="22">
        <v>20.440000000000001</v>
      </c>
      <c r="E347" s="2"/>
    </row>
    <row r="348" spans="1:5" ht="42" customHeight="1" x14ac:dyDescent="0.2">
      <c r="A348" s="46" t="s">
        <v>636</v>
      </c>
      <c r="B348" s="46"/>
      <c r="C348" s="46"/>
      <c r="D348" s="46"/>
      <c r="E348" s="46"/>
    </row>
    <row r="349" spans="1:5" ht="15" customHeight="1" x14ac:dyDescent="0.2">
      <c r="A349" s="1"/>
      <c r="B349" s="1"/>
      <c r="C349" s="14"/>
      <c r="D349" s="14" t="s">
        <v>456</v>
      </c>
      <c r="E349" s="2"/>
    </row>
    <row r="350" spans="1:5" ht="12.95" customHeight="1" x14ac:dyDescent="0.2">
      <c r="A350" s="15" t="s">
        <v>287</v>
      </c>
      <c r="B350" s="16" t="s">
        <v>635</v>
      </c>
      <c r="C350" s="17">
        <v>20.440000000000001</v>
      </c>
      <c r="D350" s="18">
        <v>20.440000000000001</v>
      </c>
      <c r="E350" s="2"/>
    </row>
    <row r="351" spans="1:5" ht="15" customHeight="1" x14ac:dyDescent="0.2">
      <c r="A351" s="19"/>
      <c r="B351" s="20"/>
      <c r="C351" s="21"/>
      <c r="D351" s="22">
        <v>20.440000000000001</v>
      </c>
      <c r="E351" s="2"/>
    </row>
    <row r="352" spans="1:5" ht="21.95" customHeight="1" x14ac:dyDescent="0.2">
      <c r="A352" s="46" t="s">
        <v>637</v>
      </c>
      <c r="B352" s="46"/>
      <c r="C352" s="46"/>
      <c r="D352" s="46"/>
      <c r="E352" s="46"/>
    </row>
    <row r="353" spans="1:5" ht="15" customHeight="1" x14ac:dyDescent="0.2">
      <c r="A353" s="1"/>
      <c r="B353" s="1"/>
      <c r="C353" s="14"/>
      <c r="D353" s="14" t="s">
        <v>456</v>
      </c>
      <c r="E353" s="2"/>
    </row>
    <row r="354" spans="1:5" ht="12.95" customHeight="1" x14ac:dyDescent="0.2">
      <c r="A354" s="15" t="s">
        <v>287</v>
      </c>
      <c r="B354" s="16" t="s">
        <v>635</v>
      </c>
      <c r="C354" s="17">
        <v>20.440000000000001</v>
      </c>
      <c r="D354" s="18">
        <v>20.440000000000001</v>
      </c>
      <c r="E354" s="2"/>
    </row>
    <row r="355" spans="1:5" ht="15" customHeight="1" x14ac:dyDescent="0.2">
      <c r="A355" s="19"/>
      <c r="B355" s="20"/>
      <c r="C355" s="21"/>
      <c r="D355" s="22">
        <v>20.440000000000001</v>
      </c>
      <c r="E355" s="2"/>
    </row>
    <row r="356" spans="1:5" ht="30" customHeight="1" x14ac:dyDescent="0.2">
      <c r="A356" s="46" t="s">
        <v>638</v>
      </c>
      <c r="B356" s="46"/>
      <c r="C356" s="46"/>
      <c r="D356" s="46"/>
      <c r="E356" s="46"/>
    </row>
    <row r="357" spans="1:5" ht="15" customHeight="1" x14ac:dyDescent="0.2">
      <c r="A357" s="1"/>
      <c r="B357" s="1"/>
      <c r="C357" s="14"/>
      <c r="D357" s="14" t="s">
        <v>456</v>
      </c>
      <c r="E357" s="2"/>
    </row>
    <row r="358" spans="1:5" ht="12.95" customHeight="1" x14ac:dyDescent="0.2">
      <c r="A358" s="15" t="s">
        <v>508</v>
      </c>
      <c r="B358" s="16" t="s">
        <v>50</v>
      </c>
      <c r="C358" s="17">
        <v>4</v>
      </c>
      <c r="D358" s="18">
        <v>4</v>
      </c>
      <c r="E358" s="2"/>
    </row>
    <row r="359" spans="1:5" ht="18" customHeight="1" x14ac:dyDescent="0.2">
      <c r="A359" s="15" t="s">
        <v>639</v>
      </c>
      <c r="B359" s="16" t="s">
        <v>453</v>
      </c>
      <c r="C359" s="17">
        <v>10</v>
      </c>
      <c r="D359" s="18">
        <v>10</v>
      </c>
      <c r="E359" s="2"/>
    </row>
    <row r="360" spans="1:5" ht="15" customHeight="1" x14ac:dyDescent="0.2">
      <c r="A360" s="19"/>
      <c r="B360" s="20"/>
      <c r="C360" s="21"/>
      <c r="D360" s="22">
        <v>14</v>
      </c>
      <c r="E360" s="2"/>
    </row>
    <row r="361" spans="1:5" ht="30" customHeight="1" x14ac:dyDescent="0.2">
      <c r="A361" s="46" t="s">
        <v>640</v>
      </c>
      <c r="B361" s="46"/>
      <c r="C361" s="46"/>
      <c r="D361" s="46"/>
      <c r="E361" s="46"/>
    </row>
    <row r="362" spans="1:5" ht="15" customHeight="1" x14ac:dyDescent="0.2">
      <c r="A362" s="1"/>
      <c r="B362" s="1"/>
      <c r="C362" s="14"/>
      <c r="D362" s="14" t="s">
        <v>456</v>
      </c>
      <c r="E362" s="2"/>
    </row>
    <row r="363" spans="1:5" ht="27" customHeight="1" x14ac:dyDescent="0.2">
      <c r="A363" s="15" t="s">
        <v>641</v>
      </c>
      <c r="B363" s="16" t="s">
        <v>642</v>
      </c>
      <c r="C363" s="17">
        <v>22.51</v>
      </c>
      <c r="D363" s="18">
        <v>22.51</v>
      </c>
      <c r="E363" s="2"/>
    </row>
    <row r="364" spans="1:5" ht="15" customHeight="1" x14ac:dyDescent="0.2">
      <c r="A364" s="19"/>
      <c r="B364" s="20"/>
      <c r="C364" s="21"/>
      <c r="D364" s="22">
        <v>22.51</v>
      </c>
      <c r="E364" s="2"/>
    </row>
    <row r="365" spans="1:5" ht="30" customHeight="1" x14ac:dyDescent="0.2">
      <c r="A365" s="46" t="s">
        <v>643</v>
      </c>
      <c r="B365" s="46"/>
      <c r="C365" s="46"/>
      <c r="D365" s="46"/>
      <c r="E365" s="46"/>
    </row>
    <row r="366" spans="1:5" ht="15" customHeight="1" x14ac:dyDescent="0.2">
      <c r="A366" s="1"/>
      <c r="B366" s="1"/>
      <c r="C366" s="14"/>
      <c r="D366" s="14" t="s">
        <v>456</v>
      </c>
      <c r="E366" s="2"/>
    </row>
    <row r="367" spans="1:5" ht="12.95" customHeight="1" x14ac:dyDescent="0.2">
      <c r="A367" s="15" t="s">
        <v>641</v>
      </c>
      <c r="B367" s="16" t="s">
        <v>644</v>
      </c>
      <c r="C367" s="17">
        <v>43.87</v>
      </c>
      <c r="D367" s="18">
        <v>43.87</v>
      </c>
      <c r="E367" s="2"/>
    </row>
    <row r="368" spans="1:5" ht="15" customHeight="1" x14ac:dyDescent="0.2">
      <c r="A368" s="19"/>
      <c r="B368" s="20"/>
      <c r="C368" s="21"/>
      <c r="D368" s="22">
        <v>43.87</v>
      </c>
      <c r="E368" s="2"/>
    </row>
    <row r="369" spans="1:5" ht="30" customHeight="1" x14ac:dyDescent="0.2">
      <c r="A369" s="46" t="s">
        <v>645</v>
      </c>
      <c r="B369" s="46"/>
      <c r="C369" s="46"/>
      <c r="D369" s="46"/>
      <c r="E369" s="46"/>
    </row>
    <row r="370" spans="1:5" ht="15" customHeight="1" x14ac:dyDescent="0.2">
      <c r="A370" s="1"/>
      <c r="B370" s="1"/>
      <c r="C370" s="14"/>
      <c r="D370" s="14" t="s">
        <v>456</v>
      </c>
      <c r="E370" s="2"/>
    </row>
    <row r="371" spans="1:5" ht="27" customHeight="1" x14ac:dyDescent="0.2">
      <c r="A371" s="15" t="s">
        <v>646</v>
      </c>
      <c r="B371" s="16" t="s">
        <v>647</v>
      </c>
      <c r="C371" s="17">
        <v>1.9</v>
      </c>
      <c r="D371" s="18">
        <v>1.9</v>
      </c>
      <c r="E371" s="2"/>
    </row>
    <row r="372" spans="1:5" ht="15" customHeight="1" x14ac:dyDescent="0.2">
      <c r="A372" s="19"/>
      <c r="B372" s="20"/>
      <c r="C372" s="21"/>
      <c r="D372" s="22">
        <v>1.9</v>
      </c>
      <c r="E372" s="2"/>
    </row>
    <row r="373" spans="1:5" ht="21.95" customHeight="1" x14ac:dyDescent="0.2">
      <c r="A373" s="46" t="s">
        <v>648</v>
      </c>
      <c r="B373" s="46"/>
      <c r="C373" s="46"/>
      <c r="D373" s="46"/>
      <c r="E373" s="46"/>
    </row>
    <row r="374" spans="1:5" ht="15" customHeight="1" x14ac:dyDescent="0.2">
      <c r="A374" s="1"/>
      <c r="B374" s="1"/>
      <c r="C374" s="14"/>
      <c r="D374" s="14" t="s">
        <v>456</v>
      </c>
      <c r="E374" s="2"/>
    </row>
    <row r="375" spans="1:5" ht="12.95" customHeight="1" x14ac:dyDescent="0.2">
      <c r="A375" s="15" t="s">
        <v>287</v>
      </c>
      <c r="B375" s="16" t="s">
        <v>524</v>
      </c>
      <c r="C375" s="17">
        <v>21.32</v>
      </c>
      <c r="D375" s="18">
        <v>21.32</v>
      </c>
      <c r="E375" s="2"/>
    </row>
    <row r="376" spans="1:5" ht="15" customHeight="1" x14ac:dyDescent="0.2">
      <c r="A376" s="19"/>
      <c r="B376" s="20"/>
      <c r="C376" s="21"/>
      <c r="D376" s="22">
        <v>21.32</v>
      </c>
      <c r="E376" s="2"/>
    </row>
    <row r="377" spans="1:5" ht="21.95" customHeight="1" x14ac:dyDescent="0.2">
      <c r="A377" s="46" t="s">
        <v>649</v>
      </c>
      <c r="B377" s="46"/>
      <c r="C377" s="46"/>
      <c r="D377" s="46"/>
      <c r="E377" s="46"/>
    </row>
    <row r="378" spans="1:5" ht="15" customHeight="1" x14ac:dyDescent="0.2">
      <c r="A378" s="1"/>
      <c r="B378" s="1"/>
      <c r="C378" s="14"/>
      <c r="D378" s="14" t="s">
        <v>456</v>
      </c>
      <c r="E378" s="2"/>
    </row>
    <row r="379" spans="1:5" ht="12.95" customHeight="1" x14ac:dyDescent="0.2">
      <c r="A379" s="15" t="s">
        <v>650</v>
      </c>
      <c r="B379" s="16" t="s">
        <v>651</v>
      </c>
      <c r="C379" s="17">
        <v>12.6</v>
      </c>
      <c r="D379" s="18">
        <v>12.6</v>
      </c>
      <c r="E379" s="2"/>
    </row>
    <row r="380" spans="1:5" ht="15" customHeight="1" x14ac:dyDescent="0.2">
      <c r="A380" s="19"/>
      <c r="B380" s="20"/>
      <c r="C380" s="21"/>
      <c r="D380" s="22">
        <v>12.6</v>
      </c>
      <c r="E380" s="2"/>
    </row>
    <row r="381" spans="1:5" ht="42" customHeight="1" x14ac:dyDescent="0.2">
      <c r="A381" s="46" t="s">
        <v>652</v>
      </c>
      <c r="B381" s="46"/>
      <c r="C381" s="46"/>
      <c r="D381" s="46"/>
      <c r="E381" s="46"/>
    </row>
    <row r="382" spans="1:5" ht="15" customHeight="1" x14ac:dyDescent="0.2">
      <c r="A382" s="1"/>
      <c r="B382" s="1"/>
      <c r="C382" s="14"/>
      <c r="D382" s="14" t="s">
        <v>456</v>
      </c>
      <c r="E382" s="2"/>
    </row>
    <row r="383" spans="1:5" ht="12.95" customHeight="1" x14ac:dyDescent="0.2">
      <c r="A383" s="15" t="s">
        <v>287</v>
      </c>
      <c r="B383" s="16" t="s">
        <v>653</v>
      </c>
      <c r="C383" s="17">
        <v>408.76</v>
      </c>
      <c r="D383" s="18">
        <v>408.76</v>
      </c>
      <c r="E383" s="2"/>
    </row>
    <row r="384" spans="1:5" ht="15" customHeight="1" x14ac:dyDescent="0.2">
      <c r="A384" s="19"/>
      <c r="B384" s="20"/>
      <c r="C384" s="21"/>
      <c r="D384" s="22">
        <v>408.76</v>
      </c>
      <c r="E384" s="2"/>
    </row>
    <row r="385" spans="1:5" ht="42" customHeight="1" x14ac:dyDescent="0.2">
      <c r="A385" s="46" t="s">
        <v>654</v>
      </c>
      <c r="B385" s="46"/>
      <c r="C385" s="46"/>
      <c r="D385" s="46"/>
      <c r="E385" s="46"/>
    </row>
    <row r="386" spans="1:5" ht="15" customHeight="1" x14ac:dyDescent="0.2">
      <c r="A386" s="1"/>
      <c r="B386" s="1"/>
      <c r="C386" s="14"/>
      <c r="D386" s="14" t="s">
        <v>456</v>
      </c>
      <c r="E386" s="2"/>
    </row>
    <row r="387" spans="1:5" ht="27" customHeight="1" x14ac:dyDescent="0.2">
      <c r="A387" s="15" t="s">
        <v>655</v>
      </c>
      <c r="B387" s="16" t="s">
        <v>656</v>
      </c>
      <c r="C387" s="17">
        <v>4.5</v>
      </c>
      <c r="D387" s="18">
        <v>4.5</v>
      </c>
      <c r="E387" s="2"/>
    </row>
    <row r="388" spans="1:5" ht="12.95" customHeight="1" x14ac:dyDescent="0.2">
      <c r="A388" s="15" t="s">
        <v>657</v>
      </c>
      <c r="B388" s="16" t="s">
        <v>658</v>
      </c>
      <c r="C388" s="17">
        <v>0.35</v>
      </c>
      <c r="D388" s="18">
        <v>0.35</v>
      </c>
      <c r="E388" s="2"/>
    </row>
    <row r="389" spans="1:5" ht="12.95" customHeight="1" x14ac:dyDescent="0.2">
      <c r="A389" s="15" t="s">
        <v>659</v>
      </c>
      <c r="B389" s="16" t="s">
        <v>660</v>
      </c>
      <c r="C389" s="17">
        <v>0.38</v>
      </c>
      <c r="D389" s="18">
        <v>0.38</v>
      </c>
      <c r="E389" s="2"/>
    </row>
    <row r="390" spans="1:5" ht="15" customHeight="1" x14ac:dyDescent="0.2">
      <c r="A390" s="19"/>
      <c r="B390" s="20"/>
      <c r="C390" s="21"/>
      <c r="D390" s="22">
        <v>5.23</v>
      </c>
      <c r="E390" s="2"/>
    </row>
    <row r="391" spans="1:5" ht="42" customHeight="1" x14ac:dyDescent="0.2">
      <c r="A391" s="46" t="s">
        <v>661</v>
      </c>
      <c r="B391" s="46"/>
      <c r="C391" s="46"/>
      <c r="D391" s="46"/>
      <c r="E391" s="46"/>
    </row>
    <row r="392" spans="1:5" ht="15" customHeight="1" x14ac:dyDescent="0.2">
      <c r="A392" s="1"/>
      <c r="B392" s="1"/>
      <c r="C392" s="14"/>
      <c r="D392" s="14" t="s">
        <v>456</v>
      </c>
      <c r="E392" s="2"/>
    </row>
    <row r="393" spans="1:5" ht="12.95" customHeight="1" x14ac:dyDescent="0.2">
      <c r="A393" s="15" t="s">
        <v>538</v>
      </c>
      <c r="B393" s="16" t="s">
        <v>662</v>
      </c>
      <c r="C393" s="17">
        <v>47.07</v>
      </c>
      <c r="D393" s="18">
        <v>47.07</v>
      </c>
      <c r="E393" s="2"/>
    </row>
    <row r="394" spans="1:5" ht="15" customHeight="1" x14ac:dyDescent="0.2">
      <c r="A394" s="19"/>
      <c r="B394" s="20"/>
      <c r="C394" s="21"/>
      <c r="D394" s="22">
        <v>47.07</v>
      </c>
      <c r="E394" s="2"/>
    </row>
    <row r="395" spans="1:5" ht="30" customHeight="1" x14ac:dyDescent="0.2">
      <c r="A395" s="46" t="s">
        <v>663</v>
      </c>
      <c r="B395" s="46"/>
      <c r="C395" s="46"/>
      <c r="D395" s="46"/>
      <c r="E395" s="46"/>
    </row>
    <row r="396" spans="1:5" ht="15" customHeight="1" x14ac:dyDescent="0.2">
      <c r="A396" s="1"/>
      <c r="B396" s="1"/>
      <c r="C396" s="14"/>
      <c r="D396" s="14" t="s">
        <v>456</v>
      </c>
      <c r="E396" s="2"/>
    </row>
    <row r="397" spans="1:5" ht="27" customHeight="1" x14ac:dyDescent="0.2">
      <c r="A397" s="15" t="s">
        <v>655</v>
      </c>
      <c r="B397" s="16" t="s">
        <v>664</v>
      </c>
      <c r="C397" s="17">
        <v>22.51</v>
      </c>
      <c r="D397" s="18">
        <v>22.51</v>
      </c>
      <c r="E397" s="2"/>
    </row>
    <row r="398" spans="1:5" ht="12.95" customHeight="1" x14ac:dyDescent="0.2">
      <c r="A398" s="15" t="s">
        <v>657</v>
      </c>
      <c r="B398" s="16" t="s">
        <v>665</v>
      </c>
      <c r="C398" s="17">
        <v>1.75</v>
      </c>
      <c r="D398" s="18">
        <v>1.75</v>
      </c>
      <c r="E398" s="2"/>
    </row>
    <row r="399" spans="1:5" ht="27" customHeight="1" x14ac:dyDescent="0.2">
      <c r="A399" s="15" t="s">
        <v>646</v>
      </c>
      <c r="B399" s="16" t="s">
        <v>647</v>
      </c>
      <c r="C399" s="17">
        <v>1.9</v>
      </c>
      <c r="D399" s="18">
        <v>1.9</v>
      </c>
      <c r="E399" s="2"/>
    </row>
    <row r="400" spans="1:5" ht="15" customHeight="1" x14ac:dyDescent="0.2">
      <c r="A400" s="19"/>
      <c r="B400" s="20"/>
      <c r="C400" s="21"/>
      <c r="D400" s="22">
        <v>26.16</v>
      </c>
      <c r="E400" s="2"/>
    </row>
    <row r="401" spans="1:5" ht="42" customHeight="1" x14ac:dyDescent="0.2">
      <c r="A401" s="46" t="s">
        <v>666</v>
      </c>
      <c r="B401" s="46"/>
      <c r="C401" s="46"/>
      <c r="D401" s="46"/>
      <c r="E401" s="46"/>
    </row>
    <row r="402" spans="1:5" ht="15" customHeight="1" x14ac:dyDescent="0.2">
      <c r="A402" s="1"/>
      <c r="B402" s="1"/>
      <c r="C402" s="14"/>
      <c r="D402" s="14" t="s">
        <v>456</v>
      </c>
      <c r="E402" s="2"/>
    </row>
    <row r="403" spans="1:5" ht="18" customHeight="1" x14ac:dyDescent="0.2">
      <c r="A403" s="15" t="s">
        <v>287</v>
      </c>
      <c r="B403" s="16" t="s">
        <v>667</v>
      </c>
      <c r="C403" s="17">
        <v>9.17</v>
      </c>
      <c r="D403" s="18">
        <v>9.17</v>
      </c>
      <c r="E403" s="2"/>
    </row>
    <row r="404" spans="1:5" ht="15" customHeight="1" x14ac:dyDescent="0.2">
      <c r="A404" s="19"/>
      <c r="B404" s="20"/>
      <c r="C404" s="21"/>
      <c r="D404" s="22">
        <v>9.17</v>
      </c>
      <c r="E404" s="2"/>
    </row>
    <row r="405" spans="1:5" ht="30" customHeight="1" x14ac:dyDescent="0.2">
      <c r="A405" s="46" t="s">
        <v>668</v>
      </c>
      <c r="B405" s="46"/>
      <c r="C405" s="46"/>
      <c r="D405" s="46"/>
      <c r="E405" s="46"/>
    </row>
    <row r="406" spans="1:5" ht="15" customHeight="1" x14ac:dyDescent="0.2">
      <c r="A406" s="1"/>
      <c r="B406" s="1"/>
      <c r="C406" s="14"/>
      <c r="D406" s="14" t="s">
        <v>456</v>
      </c>
      <c r="E406" s="2"/>
    </row>
    <row r="407" spans="1:5" ht="18" customHeight="1" x14ac:dyDescent="0.2">
      <c r="A407" s="15" t="s">
        <v>287</v>
      </c>
      <c r="B407" s="16" t="s">
        <v>669</v>
      </c>
      <c r="C407" s="17">
        <v>41.24</v>
      </c>
      <c r="D407" s="18">
        <v>41.24</v>
      </c>
      <c r="E407" s="2"/>
    </row>
    <row r="408" spans="1:5" ht="15" customHeight="1" x14ac:dyDescent="0.2">
      <c r="A408" s="19"/>
      <c r="B408" s="20"/>
      <c r="C408" s="21"/>
      <c r="D408" s="22">
        <v>41.24</v>
      </c>
      <c r="E408" s="2"/>
    </row>
    <row r="409" spans="1:5" ht="30" customHeight="1" x14ac:dyDescent="0.2">
      <c r="A409" s="46" t="s">
        <v>670</v>
      </c>
      <c r="B409" s="46"/>
      <c r="C409" s="46"/>
      <c r="D409" s="46"/>
      <c r="E409" s="46"/>
    </row>
    <row r="410" spans="1:5" ht="15" customHeight="1" x14ac:dyDescent="0.2">
      <c r="A410" s="1"/>
      <c r="B410" s="1"/>
      <c r="C410" s="14"/>
      <c r="D410" s="14" t="s">
        <v>456</v>
      </c>
      <c r="E410" s="2"/>
    </row>
    <row r="411" spans="1:5" ht="12.95" customHeight="1" x14ac:dyDescent="0.2">
      <c r="A411" s="15" t="s">
        <v>287</v>
      </c>
      <c r="B411" s="16" t="s">
        <v>524</v>
      </c>
      <c r="C411" s="17">
        <v>21.32</v>
      </c>
      <c r="D411" s="18">
        <v>21.32</v>
      </c>
      <c r="E411" s="2"/>
    </row>
    <row r="412" spans="1:5" ht="15" customHeight="1" x14ac:dyDescent="0.2">
      <c r="A412" s="19"/>
      <c r="B412" s="20"/>
      <c r="C412" s="21"/>
      <c r="D412" s="22">
        <v>21.32</v>
      </c>
      <c r="E412" s="2"/>
    </row>
    <row r="413" spans="1:5" ht="42" customHeight="1" x14ac:dyDescent="0.2">
      <c r="A413" s="46" t="s">
        <v>671</v>
      </c>
      <c r="B413" s="46"/>
      <c r="C413" s="46"/>
      <c r="D413" s="46"/>
      <c r="E413" s="46"/>
    </row>
    <row r="414" spans="1:5" ht="15" customHeight="1" x14ac:dyDescent="0.2">
      <c r="A414" s="1"/>
      <c r="B414" s="1"/>
      <c r="C414" s="14"/>
      <c r="D414" s="14" t="s">
        <v>456</v>
      </c>
      <c r="E414" s="2"/>
    </row>
    <row r="415" spans="1:5" ht="12.95" customHeight="1" x14ac:dyDescent="0.2">
      <c r="A415" s="15" t="s">
        <v>287</v>
      </c>
      <c r="B415" s="16" t="s">
        <v>524</v>
      </c>
      <c r="C415" s="17">
        <v>21.32</v>
      </c>
      <c r="D415" s="18">
        <v>21.32</v>
      </c>
      <c r="E415" s="2"/>
    </row>
    <row r="416" spans="1:5" ht="15" customHeight="1" x14ac:dyDescent="0.2">
      <c r="A416" s="19"/>
      <c r="B416" s="20"/>
      <c r="C416" s="21"/>
      <c r="D416" s="22">
        <v>21.32</v>
      </c>
      <c r="E416" s="2"/>
    </row>
    <row r="417" spans="1:5" ht="30" customHeight="1" x14ac:dyDescent="0.2">
      <c r="A417" s="46" t="s">
        <v>672</v>
      </c>
      <c r="B417" s="46"/>
      <c r="C417" s="46"/>
      <c r="D417" s="46"/>
      <c r="E417" s="46"/>
    </row>
    <row r="418" spans="1:5" ht="15" customHeight="1" x14ac:dyDescent="0.2">
      <c r="A418" s="1"/>
      <c r="B418" s="1"/>
      <c r="C418" s="14"/>
      <c r="D418" s="14" t="s">
        <v>456</v>
      </c>
      <c r="E418" s="2"/>
    </row>
    <row r="419" spans="1:5" ht="18" customHeight="1" x14ac:dyDescent="0.2">
      <c r="A419" s="15" t="s">
        <v>287</v>
      </c>
      <c r="B419" s="16" t="s">
        <v>673</v>
      </c>
      <c r="C419" s="17">
        <v>12.68</v>
      </c>
      <c r="D419" s="18">
        <v>12.68</v>
      </c>
      <c r="E419" s="2"/>
    </row>
    <row r="420" spans="1:5" ht="15" customHeight="1" x14ac:dyDescent="0.2">
      <c r="A420" s="19"/>
      <c r="B420" s="20"/>
      <c r="C420" s="21"/>
      <c r="D420" s="22">
        <v>12.68</v>
      </c>
      <c r="E420" s="2"/>
    </row>
    <row r="421" spans="1:5" ht="30" customHeight="1" x14ac:dyDescent="0.2">
      <c r="A421" s="46" t="s">
        <v>674</v>
      </c>
      <c r="B421" s="46"/>
      <c r="C421" s="46"/>
      <c r="D421" s="46"/>
      <c r="E421" s="46"/>
    </row>
    <row r="422" spans="1:5" ht="15" customHeight="1" x14ac:dyDescent="0.2">
      <c r="A422" s="1"/>
      <c r="B422" s="1"/>
      <c r="C422" s="14"/>
      <c r="D422" s="14" t="s">
        <v>456</v>
      </c>
      <c r="E422" s="2"/>
    </row>
    <row r="423" spans="1:5" ht="12.95" customHeight="1" x14ac:dyDescent="0.2">
      <c r="A423" s="15" t="s">
        <v>287</v>
      </c>
      <c r="B423" s="16" t="s">
        <v>675</v>
      </c>
      <c r="C423" s="17">
        <v>1.26</v>
      </c>
      <c r="D423" s="18">
        <v>1.26</v>
      </c>
      <c r="E423" s="2"/>
    </row>
    <row r="424" spans="1:5" ht="15" customHeight="1" x14ac:dyDescent="0.2">
      <c r="A424" s="19"/>
      <c r="B424" s="20"/>
      <c r="C424" s="21"/>
      <c r="D424" s="22">
        <v>1.26</v>
      </c>
      <c r="E424" s="2"/>
    </row>
    <row r="425" spans="1:5" ht="42" customHeight="1" x14ac:dyDescent="0.2">
      <c r="A425" s="46" t="s">
        <v>676</v>
      </c>
      <c r="B425" s="46"/>
      <c r="C425" s="46"/>
      <c r="D425" s="46"/>
      <c r="E425" s="46"/>
    </row>
    <row r="426" spans="1:5" ht="15" customHeight="1" x14ac:dyDescent="0.2">
      <c r="A426" s="1"/>
      <c r="B426" s="1"/>
      <c r="C426" s="14"/>
      <c r="D426" s="14" t="s">
        <v>456</v>
      </c>
      <c r="E426" s="2"/>
    </row>
    <row r="427" spans="1:5" ht="12.95" customHeight="1" x14ac:dyDescent="0.2">
      <c r="A427" s="15" t="s">
        <v>287</v>
      </c>
      <c r="B427" s="16" t="s">
        <v>677</v>
      </c>
      <c r="C427" s="17">
        <v>6</v>
      </c>
      <c r="D427" s="18">
        <v>6</v>
      </c>
      <c r="E427" s="2"/>
    </row>
    <row r="428" spans="1:5" ht="15" customHeight="1" x14ac:dyDescent="0.2">
      <c r="A428" s="19"/>
      <c r="B428" s="20"/>
      <c r="C428" s="21"/>
      <c r="D428" s="22">
        <v>6</v>
      </c>
      <c r="E428" s="2"/>
    </row>
    <row r="429" spans="1:5" ht="54" customHeight="1" x14ac:dyDescent="0.2">
      <c r="A429" s="46" t="s">
        <v>678</v>
      </c>
      <c r="B429" s="46"/>
      <c r="C429" s="46"/>
      <c r="D429" s="46"/>
      <c r="E429" s="46"/>
    </row>
    <row r="430" spans="1:5" ht="15" customHeight="1" x14ac:dyDescent="0.2">
      <c r="A430" s="1"/>
      <c r="B430" s="1"/>
      <c r="C430" s="14"/>
      <c r="D430" s="14" t="s">
        <v>456</v>
      </c>
      <c r="E430" s="2"/>
    </row>
    <row r="431" spans="1:5" ht="12.95" customHeight="1" x14ac:dyDescent="0.2">
      <c r="A431" s="15" t="s">
        <v>287</v>
      </c>
      <c r="B431" s="16" t="s">
        <v>679</v>
      </c>
      <c r="C431" s="17">
        <v>0.81</v>
      </c>
      <c r="D431" s="18">
        <v>0.81</v>
      </c>
      <c r="E431" s="2"/>
    </row>
    <row r="432" spans="1:5" ht="15" customHeight="1" x14ac:dyDescent="0.2">
      <c r="A432" s="19"/>
      <c r="B432" s="20"/>
      <c r="C432" s="21"/>
      <c r="D432" s="22">
        <v>0.81</v>
      </c>
      <c r="E432" s="2"/>
    </row>
    <row r="433" spans="1:5" ht="30" customHeight="1" x14ac:dyDescent="0.2">
      <c r="A433" s="46" t="s">
        <v>680</v>
      </c>
      <c r="B433" s="46"/>
      <c r="C433" s="46"/>
      <c r="D433" s="46"/>
      <c r="E433" s="46"/>
    </row>
    <row r="434" spans="1:5" ht="15" customHeight="1" x14ac:dyDescent="0.2">
      <c r="A434" s="1"/>
      <c r="B434" s="1"/>
      <c r="C434" s="14"/>
      <c r="D434" s="14" t="s">
        <v>456</v>
      </c>
      <c r="E434" s="2"/>
    </row>
    <row r="435" spans="1:5" ht="12.95" customHeight="1" x14ac:dyDescent="0.2">
      <c r="A435" s="15" t="s">
        <v>287</v>
      </c>
      <c r="B435" s="16" t="s">
        <v>681</v>
      </c>
      <c r="C435" s="17">
        <v>2.54</v>
      </c>
      <c r="D435" s="18">
        <v>2.54</v>
      </c>
      <c r="E435" s="2"/>
    </row>
    <row r="436" spans="1:5" ht="15" customHeight="1" x14ac:dyDescent="0.2">
      <c r="A436" s="19"/>
      <c r="B436" s="20"/>
      <c r="C436" s="21"/>
      <c r="D436" s="22">
        <v>2.54</v>
      </c>
      <c r="E436" s="2"/>
    </row>
    <row r="437" spans="1:5" ht="66" customHeight="1" x14ac:dyDescent="0.2">
      <c r="A437" s="46" t="s">
        <v>682</v>
      </c>
      <c r="B437" s="46"/>
      <c r="C437" s="46"/>
      <c r="D437" s="46"/>
      <c r="E437" s="46"/>
    </row>
    <row r="438" spans="1:5" ht="15" customHeight="1" x14ac:dyDescent="0.2">
      <c r="A438" s="1"/>
      <c r="B438" s="1"/>
      <c r="C438" s="14"/>
      <c r="D438" s="14" t="s">
        <v>456</v>
      </c>
      <c r="E438" s="2"/>
    </row>
    <row r="439" spans="1:5" ht="12.95" customHeight="1" x14ac:dyDescent="0.2">
      <c r="A439" s="15" t="s">
        <v>287</v>
      </c>
      <c r="B439" s="16" t="s">
        <v>524</v>
      </c>
      <c r="C439" s="17">
        <v>21.32</v>
      </c>
      <c r="D439" s="18">
        <v>21.32</v>
      </c>
      <c r="E439" s="2"/>
    </row>
    <row r="440" spans="1:5" ht="15" customHeight="1" x14ac:dyDescent="0.2">
      <c r="A440" s="19"/>
      <c r="B440" s="20"/>
      <c r="C440" s="21"/>
      <c r="D440" s="22">
        <v>21.32</v>
      </c>
      <c r="E440" s="2"/>
    </row>
    <row r="441" spans="1:5" ht="21.95" customHeight="1" x14ac:dyDescent="0.2">
      <c r="A441" s="46" t="s">
        <v>683</v>
      </c>
      <c r="B441" s="46"/>
      <c r="C441" s="46"/>
      <c r="D441" s="46"/>
      <c r="E441" s="46"/>
    </row>
    <row r="442" spans="1:5" ht="15" customHeight="1" x14ac:dyDescent="0.2">
      <c r="A442" s="1"/>
      <c r="B442" s="1"/>
      <c r="C442" s="14"/>
      <c r="D442" s="14" t="s">
        <v>456</v>
      </c>
      <c r="E442" s="2"/>
    </row>
    <row r="443" spans="1:5" ht="12.95" customHeight="1" x14ac:dyDescent="0.2">
      <c r="A443" s="15" t="s">
        <v>684</v>
      </c>
      <c r="B443" s="16" t="s">
        <v>685</v>
      </c>
      <c r="C443" s="17">
        <v>6.72</v>
      </c>
      <c r="D443" s="18">
        <v>6.72</v>
      </c>
      <c r="E443" s="2"/>
    </row>
    <row r="444" spans="1:5" ht="12.95" customHeight="1" x14ac:dyDescent="0.2">
      <c r="A444" s="15" t="s">
        <v>686</v>
      </c>
      <c r="B444" s="16" t="s">
        <v>687</v>
      </c>
      <c r="C444" s="17">
        <v>5.88</v>
      </c>
      <c r="D444" s="18">
        <v>5.88</v>
      </c>
      <c r="E444" s="2"/>
    </row>
    <row r="445" spans="1:5" ht="15" customHeight="1" x14ac:dyDescent="0.2">
      <c r="A445" s="19"/>
      <c r="B445" s="20"/>
      <c r="C445" s="21"/>
      <c r="D445" s="22">
        <v>12.6</v>
      </c>
      <c r="E445" s="2"/>
    </row>
    <row r="446" spans="1:5" ht="54" customHeight="1" x14ac:dyDescent="0.2">
      <c r="A446" s="46" t="s">
        <v>688</v>
      </c>
      <c r="B446" s="46"/>
      <c r="C446" s="46"/>
      <c r="D446" s="46"/>
      <c r="E446" s="46"/>
    </row>
    <row r="447" spans="1:5" ht="15" customHeight="1" x14ac:dyDescent="0.2">
      <c r="A447" s="1"/>
      <c r="B447" s="1"/>
      <c r="C447" s="14"/>
      <c r="D447" s="14" t="s">
        <v>456</v>
      </c>
      <c r="E447" s="2"/>
    </row>
    <row r="448" spans="1:5" ht="12.95" customHeight="1" x14ac:dyDescent="0.2">
      <c r="A448" s="15" t="s">
        <v>684</v>
      </c>
      <c r="B448" s="16" t="s">
        <v>9</v>
      </c>
      <c r="C448" s="17">
        <v>1</v>
      </c>
      <c r="D448" s="18">
        <v>1</v>
      </c>
      <c r="E448" s="2"/>
    </row>
    <row r="449" spans="1:5" ht="12.95" customHeight="1" x14ac:dyDescent="0.2">
      <c r="A449" s="15" t="s">
        <v>686</v>
      </c>
      <c r="B449" s="16" t="s">
        <v>9</v>
      </c>
      <c r="C449" s="17">
        <v>1</v>
      </c>
      <c r="D449" s="18">
        <v>1</v>
      </c>
      <c r="E449" s="2"/>
    </row>
    <row r="450" spans="1:5" ht="15" customHeight="1" x14ac:dyDescent="0.2">
      <c r="A450" s="19"/>
      <c r="B450" s="20"/>
      <c r="C450" s="21"/>
      <c r="D450" s="22">
        <v>2</v>
      </c>
      <c r="E450" s="2"/>
    </row>
    <row r="451" spans="1:5" ht="30" customHeight="1" x14ac:dyDescent="0.2">
      <c r="A451" s="46" t="s">
        <v>689</v>
      </c>
      <c r="B451" s="46"/>
      <c r="C451" s="46"/>
      <c r="D451" s="46"/>
      <c r="E451" s="46"/>
    </row>
    <row r="452" spans="1:5" ht="15" customHeight="1" x14ac:dyDescent="0.2">
      <c r="A452" s="1"/>
      <c r="B452" s="1"/>
      <c r="C452" s="14"/>
      <c r="D452" s="14" t="s">
        <v>456</v>
      </c>
      <c r="E452" s="2"/>
    </row>
    <row r="453" spans="1:5" ht="12.95" customHeight="1" x14ac:dyDescent="0.2">
      <c r="A453" s="15" t="s">
        <v>684</v>
      </c>
      <c r="B453" s="16" t="s">
        <v>685</v>
      </c>
      <c r="C453" s="17">
        <v>6.72</v>
      </c>
      <c r="D453" s="18">
        <v>6.72</v>
      </c>
      <c r="E453" s="2"/>
    </row>
    <row r="454" spans="1:5" ht="12.95" customHeight="1" x14ac:dyDescent="0.2">
      <c r="A454" s="15" t="s">
        <v>686</v>
      </c>
      <c r="B454" s="16" t="s">
        <v>687</v>
      </c>
      <c r="C454" s="17">
        <v>5.88</v>
      </c>
      <c r="D454" s="18">
        <v>5.88</v>
      </c>
      <c r="E454" s="2"/>
    </row>
    <row r="455" spans="1:5" ht="15" customHeight="1" x14ac:dyDescent="0.2">
      <c r="A455" s="19"/>
      <c r="B455" s="20"/>
      <c r="C455" s="21"/>
      <c r="D455" s="22">
        <v>12.6</v>
      </c>
      <c r="E455" s="2"/>
    </row>
    <row r="456" spans="1:5" ht="30" customHeight="1" x14ac:dyDescent="0.2">
      <c r="A456" s="46" t="s">
        <v>690</v>
      </c>
      <c r="B456" s="46"/>
      <c r="C456" s="46"/>
      <c r="D456" s="46"/>
      <c r="E456" s="46"/>
    </row>
    <row r="457" spans="1:5" ht="15" customHeight="1" x14ac:dyDescent="0.2">
      <c r="A457" s="1"/>
      <c r="B457" s="1"/>
      <c r="C457" s="14"/>
      <c r="D457" s="14" t="s">
        <v>456</v>
      </c>
      <c r="E457" s="2"/>
    </row>
    <row r="458" spans="1:5" ht="12.95" customHeight="1" x14ac:dyDescent="0.2">
      <c r="A458" s="15" t="s">
        <v>684</v>
      </c>
      <c r="B458" s="16" t="s">
        <v>9</v>
      </c>
      <c r="C458" s="17">
        <v>1</v>
      </c>
      <c r="D458" s="18">
        <v>1</v>
      </c>
      <c r="E458" s="2"/>
    </row>
    <row r="459" spans="1:5" ht="12.95" customHeight="1" x14ac:dyDescent="0.2">
      <c r="A459" s="15" t="s">
        <v>686</v>
      </c>
      <c r="B459" s="16" t="s">
        <v>9</v>
      </c>
      <c r="C459" s="17">
        <v>1</v>
      </c>
      <c r="D459" s="18">
        <v>1</v>
      </c>
      <c r="E459" s="2"/>
    </row>
    <row r="460" spans="1:5" ht="15" customHeight="1" x14ac:dyDescent="0.2">
      <c r="A460" s="19"/>
      <c r="B460" s="20"/>
      <c r="C460" s="21"/>
      <c r="D460" s="22">
        <v>2</v>
      </c>
      <c r="E460" s="2"/>
    </row>
    <row r="461" spans="1:5" ht="42" customHeight="1" x14ac:dyDescent="0.2">
      <c r="A461" s="46" t="s">
        <v>691</v>
      </c>
      <c r="B461" s="46"/>
      <c r="C461" s="46"/>
      <c r="D461" s="46"/>
      <c r="E461" s="46"/>
    </row>
    <row r="462" spans="1:5" ht="15" customHeight="1" x14ac:dyDescent="0.2">
      <c r="A462" s="1"/>
      <c r="B462" s="1"/>
      <c r="C462" s="14"/>
      <c r="D462" s="14" t="s">
        <v>456</v>
      </c>
      <c r="E462" s="2"/>
    </row>
    <row r="463" spans="1:5" ht="12.95" customHeight="1" x14ac:dyDescent="0.2">
      <c r="A463" s="15" t="s">
        <v>287</v>
      </c>
      <c r="B463" s="16" t="s">
        <v>79</v>
      </c>
      <c r="C463" s="17">
        <v>5</v>
      </c>
      <c r="D463" s="18">
        <v>5</v>
      </c>
      <c r="E463" s="2"/>
    </row>
    <row r="464" spans="1:5" ht="15" customHeight="1" x14ac:dyDescent="0.2">
      <c r="A464" s="19"/>
      <c r="B464" s="20"/>
      <c r="C464" s="21"/>
      <c r="D464" s="22">
        <v>5</v>
      </c>
      <c r="E464" s="2"/>
    </row>
    <row r="465" spans="1:5" ht="54" customHeight="1" x14ac:dyDescent="0.2">
      <c r="A465" s="46" t="s">
        <v>692</v>
      </c>
      <c r="B465" s="46"/>
      <c r="C465" s="46"/>
      <c r="D465" s="46"/>
      <c r="E465" s="46"/>
    </row>
    <row r="466" spans="1:5" ht="15" customHeight="1" x14ac:dyDescent="0.2">
      <c r="A466" s="1"/>
      <c r="B466" s="1"/>
      <c r="C466" s="14"/>
      <c r="D466" s="14" t="s">
        <v>456</v>
      </c>
      <c r="E466" s="2"/>
    </row>
    <row r="467" spans="1:5" ht="12.95" customHeight="1" x14ac:dyDescent="0.2">
      <c r="A467" s="15" t="s">
        <v>287</v>
      </c>
      <c r="B467" s="16" t="s">
        <v>24</v>
      </c>
      <c r="C467" s="17">
        <v>2</v>
      </c>
      <c r="D467" s="18">
        <v>2</v>
      </c>
      <c r="E467" s="2"/>
    </row>
    <row r="468" spans="1:5" ht="15" customHeight="1" x14ac:dyDescent="0.2">
      <c r="A468" s="19"/>
      <c r="B468" s="20"/>
      <c r="C468" s="21"/>
      <c r="D468" s="22">
        <v>2</v>
      </c>
      <c r="E468" s="2"/>
    </row>
    <row r="469" spans="1:5" ht="42" customHeight="1" x14ac:dyDescent="0.2">
      <c r="A469" s="46" t="s">
        <v>693</v>
      </c>
      <c r="B469" s="46"/>
      <c r="C469" s="46"/>
      <c r="D469" s="46"/>
      <c r="E469" s="46"/>
    </row>
    <row r="470" spans="1:5" ht="15" customHeight="1" x14ac:dyDescent="0.2">
      <c r="A470" s="1"/>
      <c r="B470" s="1"/>
      <c r="C470" s="14"/>
      <c r="D470" s="14" t="s">
        <v>456</v>
      </c>
      <c r="E470" s="2"/>
    </row>
    <row r="471" spans="1:5" ht="12.95" customHeight="1" x14ac:dyDescent="0.2">
      <c r="A471" s="15" t="s">
        <v>287</v>
      </c>
      <c r="B471" s="16" t="s">
        <v>44</v>
      </c>
      <c r="C471" s="17">
        <v>3</v>
      </c>
      <c r="D471" s="18">
        <v>3</v>
      </c>
      <c r="E471" s="2"/>
    </row>
    <row r="472" spans="1:5" ht="15" customHeight="1" x14ac:dyDescent="0.2">
      <c r="A472" s="19"/>
      <c r="B472" s="20"/>
      <c r="C472" s="21"/>
      <c r="D472" s="22">
        <v>3</v>
      </c>
      <c r="E472" s="2"/>
    </row>
    <row r="473" spans="1:5" ht="42" customHeight="1" x14ac:dyDescent="0.2">
      <c r="A473" s="46" t="s">
        <v>694</v>
      </c>
      <c r="B473" s="46"/>
      <c r="C473" s="46"/>
      <c r="D473" s="46"/>
      <c r="E473" s="46"/>
    </row>
    <row r="474" spans="1:5" ht="15" customHeight="1" x14ac:dyDescent="0.2">
      <c r="A474" s="1"/>
      <c r="B474" s="1"/>
      <c r="C474" s="14"/>
      <c r="D474" s="14" t="s">
        <v>456</v>
      </c>
      <c r="E474" s="2"/>
    </row>
    <row r="475" spans="1:5" ht="12.95" customHeight="1" x14ac:dyDescent="0.2">
      <c r="A475" s="15" t="s">
        <v>287</v>
      </c>
      <c r="B475" s="16" t="s">
        <v>9</v>
      </c>
      <c r="C475" s="17">
        <v>1</v>
      </c>
      <c r="D475" s="18">
        <v>1</v>
      </c>
      <c r="E475" s="2"/>
    </row>
    <row r="476" spans="1:5" ht="15" customHeight="1" x14ac:dyDescent="0.2">
      <c r="A476" s="19"/>
      <c r="B476" s="20"/>
      <c r="C476" s="21"/>
      <c r="D476" s="22">
        <v>1</v>
      </c>
      <c r="E476" s="2"/>
    </row>
    <row r="477" spans="1:5" ht="42" customHeight="1" x14ac:dyDescent="0.2">
      <c r="A477" s="46" t="s">
        <v>695</v>
      </c>
      <c r="B477" s="46"/>
      <c r="C477" s="46"/>
      <c r="D477" s="46"/>
      <c r="E477" s="46"/>
    </row>
    <row r="478" spans="1:5" ht="15" customHeight="1" x14ac:dyDescent="0.2">
      <c r="A478" s="1"/>
      <c r="B478" s="1"/>
      <c r="C478" s="14"/>
      <c r="D478" s="14" t="s">
        <v>456</v>
      </c>
      <c r="E478" s="2"/>
    </row>
    <row r="479" spans="1:5" ht="12.95" customHeight="1" x14ac:dyDescent="0.2">
      <c r="A479" s="15" t="s">
        <v>287</v>
      </c>
      <c r="B479" s="16" t="s">
        <v>9</v>
      </c>
      <c r="C479" s="17">
        <v>1</v>
      </c>
      <c r="D479" s="18">
        <v>1</v>
      </c>
      <c r="E479" s="2"/>
    </row>
    <row r="480" spans="1:5" ht="15" customHeight="1" x14ac:dyDescent="0.2">
      <c r="A480" s="19"/>
      <c r="B480" s="20"/>
      <c r="C480" s="21"/>
      <c r="D480" s="22">
        <v>1</v>
      </c>
      <c r="E480" s="2"/>
    </row>
    <row r="481" spans="1:5" ht="30" customHeight="1" x14ac:dyDescent="0.2">
      <c r="A481" s="46" t="s">
        <v>696</v>
      </c>
      <c r="B481" s="46"/>
      <c r="C481" s="46"/>
      <c r="D481" s="46"/>
      <c r="E481" s="46"/>
    </row>
    <row r="482" spans="1:5" ht="15" customHeight="1" x14ac:dyDescent="0.2">
      <c r="A482" s="1"/>
      <c r="B482" s="1"/>
      <c r="C482" s="14"/>
      <c r="D482" s="14" t="s">
        <v>456</v>
      </c>
      <c r="E482" s="2"/>
    </row>
    <row r="483" spans="1:5" ht="12.95" customHeight="1" x14ac:dyDescent="0.2">
      <c r="A483" s="15" t="s">
        <v>608</v>
      </c>
      <c r="B483" s="16" t="s">
        <v>609</v>
      </c>
      <c r="C483" s="17">
        <v>2.1</v>
      </c>
      <c r="D483" s="18">
        <v>2.1</v>
      </c>
      <c r="E483" s="2"/>
    </row>
    <row r="484" spans="1:5" ht="15" customHeight="1" x14ac:dyDescent="0.2">
      <c r="A484" s="19"/>
      <c r="B484" s="20"/>
      <c r="C484" s="21"/>
      <c r="D484" s="22">
        <v>2.1</v>
      </c>
      <c r="E484" s="2"/>
    </row>
    <row r="485" spans="1:5" ht="30" customHeight="1" x14ac:dyDescent="0.2">
      <c r="A485" s="46" t="s">
        <v>697</v>
      </c>
      <c r="B485" s="46"/>
      <c r="C485" s="46"/>
      <c r="D485" s="46"/>
      <c r="E485" s="46"/>
    </row>
    <row r="486" spans="1:5" ht="15" customHeight="1" x14ac:dyDescent="0.2">
      <c r="A486" s="1"/>
      <c r="B486" s="1"/>
      <c r="C486" s="14"/>
      <c r="D486" s="14" t="s">
        <v>456</v>
      </c>
      <c r="E486" s="2"/>
    </row>
    <row r="487" spans="1:5" ht="12.95" customHeight="1" x14ac:dyDescent="0.2">
      <c r="A487" s="15" t="s">
        <v>608</v>
      </c>
      <c r="B487" s="16" t="s">
        <v>609</v>
      </c>
      <c r="C487" s="17">
        <v>2.1</v>
      </c>
      <c r="D487" s="18">
        <v>2.1</v>
      </c>
      <c r="E487" s="2"/>
    </row>
    <row r="488" spans="1:5" ht="15" customHeight="1" x14ac:dyDescent="0.2">
      <c r="A488" s="19"/>
      <c r="B488" s="20"/>
      <c r="C488" s="21"/>
      <c r="D488" s="22">
        <v>2.1</v>
      </c>
      <c r="E488" s="2"/>
    </row>
    <row r="489" spans="1:5" ht="30" customHeight="1" x14ac:dyDescent="0.2">
      <c r="A489" s="46" t="s">
        <v>698</v>
      </c>
      <c r="B489" s="46"/>
      <c r="C489" s="46"/>
      <c r="D489" s="46"/>
      <c r="E489" s="46"/>
    </row>
    <row r="490" spans="1:5" ht="15" customHeight="1" x14ac:dyDescent="0.2">
      <c r="A490" s="1"/>
      <c r="B490" s="1"/>
      <c r="C490" s="14"/>
      <c r="D490" s="14" t="s">
        <v>456</v>
      </c>
      <c r="E490" s="2"/>
    </row>
    <row r="491" spans="1:5" ht="12.95" customHeight="1" x14ac:dyDescent="0.2">
      <c r="A491" s="15" t="s">
        <v>608</v>
      </c>
      <c r="B491" s="16" t="s">
        <v>612</v>
      </c>
      <c r="C491" s="17">
        <v>2</v>
      </c>
      <c r="D491" s="18">
        <v>2</v>
      </c>
      <c r="E491" s="2"/>
    </row>
    <row r="492" spans="1:5" ht="15" customHeight="1" x14ac:dyDescent="0.2">
      <c r="A492" s="19"/>
      <c r="B492" s="20"/>
      <c r="C492" s="21"/>
      <c r="D492" s="22">
        <v>2</v>
      </c>
      <c r="E492" s="2"/>
    </row>
    <row r="493" spans="1:5" ht="30" customHeight="1" x14ac:dyDescent="0.2">
      <c r="A493" s="46" t="s">
        <v>699</v>
      </c>
      <c r="B493" s="46"/>
      <c r="C493" s="46"/>
      <c r="D493" s="46"/>
      <c r="E493" s="46"/>
    </row>
    <row r="494" spans="1:5" ht="15" customHeight="1" x14ac:dyDescent="0.2">
      <c r="A494" s="1"/>
      <c r="B494" s="1"/>
      <c r="C494" s="14"/>
      <c r="D494" s="14" t="s">
        <v>456</v>
      </c>
      <c r="E494" s="2"/>
    </row>
    <row r="495" spans="1:5" ht="12.95" customHeight="1" x14ac:dyDescent="0.2">
      <c r="A495" s="15" t="s">
        <v>608</v>
      </c>
      <c r="B495" s="16" t="s">
        <v>612</v>
      </c>
      <c r="C495" s="17">
        <v>2</v>
      </c>
      <c r="D495" s="18">
        <v>2</v>
      </c>
      <c r="E495" s="2"/>
    </row>
    <row r="496" spans="1:5" ht="15" customHeight="1" x14ac:dyDescent="0.2">
      <c r="A496" s="19"/>
      <c r="B496" s="20"/>
      <c r="C496" s="21"/>
      <c r="D496" s="22">
        <v>2</v>
      </c>
      <c r="E496" s="2"/>
    </row>
    <row r="497" spans="1:5" ht="54" customHeight="1" x14ac:dyDescent="0.2">
      <c r="A497" s="46" t="s">
        <v>700</v>
      </c>
      <c r="B497" s="46"/>
      <c r="C497" s="46"/>
      <c r="D497" s="46"/>
      <c r="E497" s="46"/>
    </row>
    <row r="498" spans="1:5" ht="15" customHeight="1" x14ac:dyDescent="0.2">
      <c r="A498" s="1"/>
      <c r="B498" s="1"/>
      <c r="C498" s="14"/>
      <c r="D498" s="14" t="s">
        <v>456</v>
      </c>
      <c r="E498" s="2"/>
    </row>
    <row r="499" spans="1:5" ht="18" customHeight="1" x14ac:dyDescent="0.2">
      <c r="A499" s="15" t="s">
        <v>615</v>
      </c>
      <c r="B499" s="16" t="s">
        <v>546</v>
      </c>
      <c r="C499" s="17">
        <v>1</v>
      </c>
      <c r="D499" s="18">
        <v>1</v>
      </c>
      <c r="E499" s="2"/>
    </row>
    <row r="500" spans="1:5" ht="15" customHeight="1" x14ac:dyDescent="0.2">
      <c r="A500" s="19"/>
      <c r="B500" s="20"/>
      <c r="C500" s="21"/>
      <c r="D500" s="22">
        <v>1</v>
      </c>
      <c r="E500" s="2"/>
    </row>
    <row r="501" spans="1:5" ht="42" customHeight="1" x14ac:dyDescent="0.2">
      <c r="A501" s="46" t="s">
        <v>701</v>
      </c>
      <c r="B501" s="46"/>
      <c r="C501" s="46"/>
      <c r="D501" s="46"/>
      <c r="E501" s="46"/>
    </row>
    <row r="502" spans="1:5" ht="15" customHeight="1" x14ac:dyDescent="0.2">
      <c r="A502" s="1"/>
      <c r="B502" s="1"/>
      <c r="C502" s="14"/>
      <c r="D502" s="14" t="s">
        <v>456</v>
      </c>
      <c r="E502" s="2"/>
    </row>
    <row r="503" spans="1:5" ht="18" customHeight="1" x14ac:dyDescent="0.2">
      <c r="A503" s="15" t="s">
        <v>615</v>
      </c>
      <c r="B503" s="16" t="s">
        <v>612</v>
      </c>
      <c r="C503" s="17">
        <v>2</v>
      </c>
      <c r="D503" s="18">
        <v>2</v>
      </c>
      <c r="E503" s="2"/>
    </row>
    <row r="504" spans="1:5" ht="15" customHeight="1" x14ac:dyDescent="0.2">
      <c r="A504" s="19"/>
      <c r="B504" s="20"/>
      <c r="C504" s="21"/>
      <c r="D504" s="22">
        <v>2</v>
      </c>
      <c r="E504" s="2"/>
    </row>
    <row r="505" spans="1:5" ht="54" customHeight="1" x14ac:dyDescent="0.2">
      <c r="A505" s="46" t="s">
        <v>702</v>
      </c>
      <c r="B505" s="46"/>
      <c r="C505" s="46"/>
      <c r="D505" s="46"/>
      <c r="E505" s="46"/>
    </row>
    <row r="506" spans="1:5" ht="15" customHeight="1" x14ac:dyDescent="0.2">
      <c r="A506" s="1"/>
      <c r="B506" s="1"/>
      <c r="C506" s="14"/>
      <c r="D506" s="14" t="s">
        <v>456</v>
      </c>
      <c r="E506" s="2"/>
    </row>
    <row r="507" spans="1:5" ht="27" customHeight="1" x14ac:dyDescent="0.2">
      <c r="A507" s="15" t="s">
        <v>287</v>
      </c>
      <c r="B507" s="16" t="s">
        <v>703</v>
      </c>
      <c r="C507" s="17">
        <v>35.1</v>
      </c>
      <c r="D507" s="18">
        <v>35.1</v>
      </c>
      <c r="E507" s="2"/>
    </row>
    <row r="508" spans="1:5" ht="12.95" customHeight="1" x14ac:dyDescent="0.2">
      <c r="A508" s="15" t="s">
        <v>704</v>
      </c>
      <c r="B508" s="16" t="s">
        <v>524</v>
      </c>
      <c r="C508" s="17">
        <v>21.32</v>
      </c>
      <c r="D508" s="18">
        <v>21.32</v>
      </c>
      <c r="E508" s="2"/>
    </row>
    <row r="509" spans="1:5" ht="15" customHeight="1" x14ac:dyDescent="0.2">
      <c r="A509" s="19"/>
      <c r="B509" s="20"/>
      <c r="C509" s="21"/>
      <c r="D509" s="22">
        <v>56.42</v>
      </c>
      <c r="E509" s="2"/>
    </row>
    <row r="510" spans="1:5" ht="42" customHeight="1" x14ac:dyDescent="0.2">
      <c r="A510" s="46" t="s">
        <v>705</v>
      </c>
      <c r="B510" s="46"/>
      <c r="C510" s="46"/>
      <c r="D510" s="46"/>
      <c r="E510" s="46"/>
    </row>
    <row r="511" spans="1:5" ht="15" customHeight="1" x14ac:dyDescent="0.2">
      <c r="A511" s="1"/>
      <c r="B511" s="1"/>
      <c r="C511" s="14"/>
      <c r="D511" s="14" t="s">
        <v>456</v>
      </c>
      <c r="E511" s="2"/>
    </row>
    <row r="512" spans="1:5" ht="12.95" customHeight="1" x14ac:dyDescent="0.2">
      <c r="A512" s="15" t="s">
        <v>287</v>
      </c>
      <c r="B512" s="16" t="s">
        <v>679</v>
      </c>
      <c r="C512" s="17">
        <v>0.81</v>
      </c>
      <c r="D512" s="18">
        <v>0.81</v>
      </c>
      <c r="E512" s="2"/>
    </row>
    <row r="513" spans="1:5" ht="15" customHeight="1" x14ac:dyDescent="0.2">
      <c r="A513" s="19"/>
      <c r="B513" s="20"/>
      <c r="C513" s="21"/>
      <c r="D513" s="22">
        <v>0.81</v>
      </c>
      <c r="E513" s="2"/>
    </row>
    <row r="514" spans="1:5" ht="30" customHeight="1" x14ac:dyDescent="0.2">
      <c r="A514" s="46" t="s">
        <v>706</v>
      </c>
      <c r="B514" s="46"/>
      <c r="C514" s="46"/>
      <c r="D514" s="46"/>
      <c r="E514" s="46"/>
    </row>
    <row r="515" spans="1:5" ht="15" customHeight="1" x14ac:dyDescent="0.2">
      <c r="A515" s="1"/>
      <c r="B515" s="1"/>
      <c r="C515" s="14"/>
      <c r="D515" s="14" t="s">
        <v>456</v>
      </c>
      <c r="E515" s="2"/>
    </row>
    <row r="516" spans="1:5" ht="12.95" customHeight="1" x14ac:dyDescent="0.2">
      <c r="A516" s="15" t="s">
        <v>287</v>
      </c>
      <c r="B516" s="16" t="s">
        <v>707</v>
      </c>
      <c r="C516" s="17">
        <v>1.9</v>
      </c>
      <c r="D516" s="18">
        <v>1.9</v>
      </c>
      <c r="E516" s="2"/>
    </row>
    <row r="517" spans="1:5" ht="15" customHeight="1" x14ac:dyDescent="0.2">
      <c r="A517" s="19"/>
      <c r="B517" s="20"/>
      <c r="C517" s="21"/>
      <c r="D517" s="22">
        <v>1.9</v>
      </c>
      <c r="E517" s="2"/>
    </row>
    <row r="518" spans="1:5" ht="30" customHeight="1" x14ac:dyDescent="0.2">
      <c r="A518" s="46" t="s">
        <v>708</v>
      </c>
      <c r="B518" s="46"/>
      <c r="C518" s="46"/>
      <c r="D518" s="46"/>
      <c r="E518" s="46"/>
    </row>
    <row r="519" spans="1:5" ht="15" customHeight="1" x14ac:dyDescent="0.2">
      <c r="A519" s="1"/>
      <c r="B519" s="1"/>
      <c r="C519" s="14"/>
      <c r="D519" s="14" t="s">
        <v>456</v>
      </c>
      <c r="E519" s="2"/>
    </row>
    <row r="520" spans="1:5" ht="12.95" customHeight="1" x14ac:dyDescent="0.2">
      <c r="A520" s="15" t="s">
        <v>287</v>
      </c>
      <c r="B520" s="16" t="s">
        <v>9</v>
      </c>
      <c r="C520" s="17">
        <v>1</v>
      </c>
      <c r="D520" s="18">
        <v>1</v>
      </c>
      <c r="E520" s="2"/>
    </row>
    <row r="521" spans="1:5" ht="15" customHeight="1" x14ac:dyDescent="0.2">
      <c r="A521" s="19"/>
      <c r="B521" s="20"/>
      <c r="C521" s="21"/>
      <c r="D521" s="22">
        <v>1</v>
      </c>
      <c r="E521" s="2"/>
    </row>
    <row r="522" spans="1:5" ht="30" customHeight="1" x14ac:dyDescent="0.2">
      <c r="A522" s="46" t="s">
        <v>709</v>
      </c>
      <c r="B522" s="46"/>
      <c r="C522" s="46"/>
      <c r="D522" s="46"/>
      <c r="E522" s="46"/>
    </row>
    <row r="523" spans="1:5" ht="15" customHeight="1" x14ac:dyDescent="0.2">
      <c r="A523" s="1"/>
      <c r="B523" s="1"/>
      <c r="C523" s="14"/>
      <c r="D523" s="14" t="s">
        <v>456</v>
      </c>
      <c r="E523" s="2"/>
    </row>
    <row r="524" spans="1:5" ht="12.95" customHeight="1" x14ac:dyDescent="0.2">
      <c r="A524" s="15" t="s">
        <v>287</v>
      </c>
      <c r="B524" s="16" t="s">
        <v>9</v>
      </c>
      <c r="C524" s="17">
        <v>1</v>
      </c>
      <c r="D524" s="18">
        <v>1</v>
      </c>
      <c r="E524" s="2"/>
    </row>
    <row r="525" spans="1:5" ht="15" customHeight="1" x14ac:dyDescent="0.2">
      <c r="A525" s="19"/>
      <c r="B525" s="20"/>
      <c r="C525" s="21"/>
      <c r="D525" s="22">
        <v>1</v>
      </c>
      <c r="E525" s="2"/>
    </row>
    <row r="526" spans="1:5" ht="42" customHeight="1" x14ac:dyDescent="0.2">
      <c r="A526" s="46" t="s">
        <v>710</v>
      </c>
      <c r="B526" s="46"/>
      <c r="C526" s="46"/>
      <c r="D526" s="46"/>
      <c r="E526" s="46"/>
    </row>
    <row r="527" spans="1:5" ht="15" customHeight="1" x14ac:dyDescent="0.2">
      <c r="A527" s="1"/>
      <c r="B527" s="1"/>
      <c r="C527" s="14"/>
      <c r="D527" s="14" t="s">
        <v>456</v>
      </c>
      <c r="E527" s="2"/>
    </row>
    <row r="528" spans="1:5" ht="12.95" customHeight="1" x14ac:dyDescent="0.2">
      <c r="A528" s="15" t="s">
        <v>287</v>
      </c>
      <c r="B528" s="16" t="s">
        <v>44</v>
      </c>
      <c r="C528" s="17">
        <v>3</v>
      </c>
      <c r="D528" s="18">
        <v>3</v>
      </c>
      <c r="E528" s="2"/>
    </row>
    <row r="529" spans="1:5" ht="15" customHeight="1" x14ac:dyDescent="0.2">
      <c r="A529" s="19"/>
      <c r="B529" s="20"/>
      <c r="C529" s="21"/>
      <c r="D529" s="22">
        <v>3</v>
      </c>
      <c r="E529" s="2"/>
    </row>
    <row r="530" spans="1:5" ht="30" customHeight="1" x14ac:dyDescent="0.2">
      <c r="A530" s="46" t="s">
        <v>711</v>
      </c>
      <c r="B530" s="46"/>
      <c r="C530" s="46"/>
      <c r="D530" s="46"/>
      <c r="E530" s="46"/>
    </row>
    <row r="531" spans="1:5" ht="15" customHeight="1" x14ac:dyDescent="0.2">
      <c r="A531" s="1"/>
      <c r="B531" s="1"/>
      <c r="C531" s="14"/>
      <c r="D531" s="14" t="s">
        <v>456</v>
      </c>
      <c r="E531" s="2"/>
    </row>
    <row r="532" spans="1:5" ht="18" customHeight="1" x14ac:dyDescent="0.2">
      <c r="A532" s="15" t="s">
        <v>615</v>
      </c>
      <c r="B532" s="16" t="s">
        <v>546</v>
      </c>
      <c r="C532" s="17">
        <v>1</v>
      </c>
      <c r="D532" s="18">
        <v>1</v>
      </c>
      <c r="E532" s="2"/>
    </row>
    <row r="533" spans="1:5" ht="15" customHeight="1" x14ac:dyDescent="0.2">
      <c r="A533" s="19"/>
      <c r="B533" s="20"/>
      <c r="C533" s="21"/>
      <c r="D533" s="22">
        <v>1</v>
      </c>
      <c r="E533" s="2"/>
    </row>
    <row r="534" spans="1:5" ht="54" customHeight="1" x14ac:dyDescent="0.2">
      <c r="A534" s="46" t="s">
        <v>712</v>
      </c>
      <c r="B534" s="46"/>
      <c r="C534" s="46"/>
      <c r="D534" s="46"/>
      <c r="E534" s="46"/>
    </row>
    <row r="535" spans="1:5" ht="15" customHeight="1" x14ac:dyDescent="0.2">
      <c r="A535" s="1"/>
      <c r="B535" s="1"/>
      <c r="C535" s="14"/>
      <c r="D535" s="14" t="s">
        <v>456</v>
      </c>
      <c r="E535" s="2"/>
    </row>
    <row r="536" spans="1:5" ht="12.95" customHeight="1" x14ac:dyDescent="0.2">
      <c r="A536" s="15" t="s">
        <v>355</v>
      </c>
      <c r="B536" s="16" t="s">
        <v>713</v>
      </c>
      <c r="C536" s="17">
        <v>20.309999999999999</v>
      </c>
      <c r="D536" s="18">
        <v>20.309999999999999</v>
      </c>
      <c r="E536" s="2"/>
    </row>
    <row r="537" spans="1:5" ht="15" customHeight="1" x14ac:dyDescent="0.2">
      <c r="A537" s="19"/>
      <c r="B537" s="20"/>
      <c r="C537" s="21"/>
      <c r="D537" s="22">
        <v>20.309999999999999</v>
      </c>
      <c r="E537" s="2"/>
    </row>
    <row r="538" spans="1:5" ht="30" customHeight="1" x14ac:dyDescent="0.2">
      <c r="A538" s="46" t="s">
        <v>714</v>
      </c>
      <c r="B538" s="46"/>
      <c r="C538" s="46"/>
      <c r="D538" s="46"/>
      <c r="E538" s="46"/>
    </row>
    <row r="539" spans="1:5" ht="15" customHeight="1" x14ac:dyDescent="0.2">
      <c r="A539" s="1"/>
      <c r="B539" s="1"/>
      <c r="C539" s="14"/>
      <c r="D539" s="14" t="s">
        <v>456</v>
      </c>
      <c r="E539" s="2"/>
    </row>
    <row r="540" spans="1:5" ht="12.95" customHeight="1" x14ac:dyDescent="0.2">
      <c r="A540" s="15" t="s">
        <v>355</v>
      </c>
      <c r="B540" s="16" t="s">
        <v>713</v>
      </c>
      <c r="C540" s="17">
        <v>20.309999999999999</v>
      </c>
      <c r="D540" s="18">
        <v>20.309999999999999</v>
      </c>
      <c r="E540" s="2"/>
    </row>
    <row r="541" spans="1:5" ht="15" customHeight="1" x14ac:dyDescent="0.2">
      <c r="A541" s="19"/>
      <c r="B541" s="20"/>
      <c r="C541" s="21"/>
      <c r="D541" s="22">
        <v>20.309999999999999</v>
      </c>
      <c r="E541" s="2"/>
    </row>
    <row r="542" spans="1:5" ht="42" customHeight="1" x14ac:dyDescent="0.2">
      <c r="A542" s="46" t="s">
        <v>715</v>
      </c>
      <c r="B542" s="46"/>
      <c r="C542" s="46"/>
      <c r="D542" s="46"/>
      <c r="E542" s="46"/>
    </row>
    <row r="543" spans="1:5" ht="15" customHeight="1" x14ac:dyDescent="0.2">
      <c r="A543" s="1"/>
      <c r="B543" s="1"/>
      <c r="C543" s="14"/>
      <c r="D543" s="14" t="s">
        <v>456</v>
      </c>
      <c r="E543" s="2"/>
    </row>
    <row r="544" spans="1:5" ht="12.95" customHeight="1" x14ac:dyDescent="0.2">
      <c r="A544" s="15" t="s">
        <v>355</v>
      </c>
      <c r="B544" s="16" t="s">
        <v>716</v>
      </c>
      <c r="C544" s="17">
        <v>20.309999999999999</v>
      </c>
      <c r="D544" s="18">
        <v>20.309999999999999</v>
      </c>
      <c r="E544" s="2"/>
    </row>
    <row r="545" spans="1:5" ht="15" customHeight="1" x14ac:dyDescent="0.2">
      <c r="A545" s="19"/>
      <c r="B545" s="20"/>
      <c r="C545" s="21"/>
      <c r="D545" s="22">
        <v>20.309999999999999</v>
      </c>
      <c r="E545" s="2"/>
    </row>
    <row r="546" spans="1:5" ht="21.95" customHeight="1" x14ac:dyDescent="0.2">
      <c r="A546" s="46" t="s">
        <v>717</v>
      </c>
      <c r="B546" s="46"/>
      <c r="C546" s="46"/>
      <c r="D546" s="46"/>
      <c r="E546" s="46"/>
    </row>
    <row r="547" spans="1:5" ht="15" customHeight="1" x14ac:dyDescent="0.2">
      <c r="A547" s="1"/>
      <c r="B547" s="1"/>
      <c r="C547" s="14"/>
      <c r="D547" s="14" t="s">
        <v>456</v>
      </c>
      <c r="E547" s="2"/>
    </row>
    <row r="548" spans="1:5" ht="12.95" customHeight="1" x14ac:dyDescent="0.2">
      <c r="A548" s="15" t="s">
        <v>355</v>
      </c>
      <c r="B548" s="16" t="s">
        <v>716</v>
      </c>
      <c r="C548" s="17">
        <v>20.309999999999999</v>
      </c>
      <c r="D548" s="18">
        <v>20.309999999999999</v>
      </c>
      <c r="E548" s="2"/>
    </row>
    <row r="549" spans="1:5" ht="15" customHeight="1" x14ac:dyDescent="0.2">
      <c r="A549" s="19"/>
      <c r="B549" s="20"/>
      <c r="C549" s="21"/>
      <c r="D549" s="22">
        <v>20.309999999999999</v>
      </c>
      <c r="E549" s="2"/>
    </row>
    <row r="550" spans="1:5" ht="30" customHeight="1" x14ac:dyDescent="0.2">
      <c r="A550" s="46" t="s">
        <v>718</v>
      </c>
      <c r="B550" s="46"/>
      <c r="C550" s="46"/>
      <c r="D550" s="46"/>
      <c r="E550" s="46"/>
    </row>
    <row r="551" spans="1:5" ht="15" customHeight="1" x14ac:dyDescent="0.2">
      <c r="A551" s="1"/>
      <c r="B551" s="1"/>
      <c r="C551" s="14"/>
      <c r="D551" s="14" t="s">
        <v>456</v>
      </c>
      <c r="E551" s="2"/>
    </row>
    <row r="552" spans="1:5" ht="12.95" customHeight="1" x14ac:dyDescent="0.2">
      <c r="A552" s="15" t="s">
        <v>508</v>
      </c>
      <c r="B552" s="16" t="s">
        <v>9</v>
      </c>
      <c r="C552" s="17">
        <v>1</v>
      </c>
      <c r="D552" s="18">
        <v>1</v>
      </c>
      <c r="E552" s="2"/>
    </row>
    <row r="553" spans="1:5" ht="15" customHeight="1" x14ac:dyDescent="0.2">
      <c r="A553" s="19"/>
      <c r="B553" s="20"/>
      <c r="C553" s="21"/>
      <c r="D553" s="22">
        <v>1</v>
      </c>
      <c r="E553" s="2"/>
    </row>
    <row r="554" spans="1:5" ht="21.95" customHeight="1" x14ac:dyDescent="0.2">
      <c r="A554" s="46" t="s">
        <v>719</v>
      </c>
      <c r="B554" s="46"/>
      <c r="C554" s="46"/>
      <c r="D554" s="46"/>
      <c r="E554" s="46"/>
    </row>
    <row r="555" spans="1:5" ht="15" customHeight="1" x14ac:dyDescent="0.2">
      <c r="A555" s="1"/>
      <c r="B555" s="1"/>
      <c r="C555" s="14"/>
      <c r="D555" s="14" t="s">
        <v>456</v>
      </c>
      <c r="E555" s="2"/>
    </row>
    <row r="556" spans="1:5" ht="12.95" customHeight="1" x14ac:dyDescent="0.2">
      <c r="A556" s="15" t="s">
        <v>720</v>
      </c>
      <c r="B556" s="16" t="s">
        <v>721</v>
      </c>
      <c r="C556" s="17">
        <v>21.6</v>
      </c>
      <c r="D556" s="18">
        <v>21.6</v>
      </c>
      <c r="E556" s="2"/>
    </row>
    <row r="557" spans="1:5" ht="15" customHeight="1" x14ac:dyDescent="0.2">
      <c r="A557" s="19"/>
      <c r="B557" s="20"/>
      <c r="C557" s="21"/>
      <c r="D557" s="22">
        <v>21.6</v>
      </c>
      <c r="E557" s="2"/>
    </row>
    <row r="558" spans="1:5" ht="42" customHeight="1" x14ac:dyDescent="0.2">
      <c r="A558" s="46" t="s">
        <v>722</v>
      </c>
      <c r="B558" s="46"/>
      <c r="C558" s="46"/>
      <c r="D558" s="46"/>
      <c r="E558" s="46"/>
    </row>
    <row r="559" spans="1:5" ht="15" customHeight="1" x14ac:dyDescent="0.2">
      <c r="A559" s="1"/>
      <c r="B559" s="1"/>
      <c r="C559" s="14"/>
      <c r="D559" s="14" t="s">
        <v>456</v>
      </c>
      <c r="E559" s="2"/>
    </row>
    <row r="560" spans="1:5" ht="12.95" customHeight="1" x14ac:dyDescent="0.2">
      <c r="A560" s="15" t="s">
        <v>355</v>
      </c>
      <c r="B560" s="16" t="s">
        <v>723</v>
      </c>
      <c r="C560" s="17">
        <v>406.12</v>
      </c>
      <c r="D560" s="18">
        <v>406.12</v>
      </c>
      <c r="E560" s="2"/>
    </row>
    <row r="561" spans="1:5" ht="15" customHeight="1" x14ac:dyDescent="0.2">
      <c r="A561" s="19"/>
      <c r="B561" s="20"/>
      <c r="C561" s="21"/>
      <c r="D561" s="22">
        <v>406.12</v>
      </c>
      <c r="E561" s="2"/>
    </row>
    <row r="562" spans="1:5" ht="42" customHeight="1" x14ac:dyDescent="0.2">
      <c r="A562" s="46" t="s">
        <v>724</v>
      </c>
      <c r="B562" s="46"/>
      <c r="C562" s="46"/>
      <c r="D562" s="46"/>
      <c r="E562" s="46"/>
    </row>
    <row r="563" spans="1:5" ht="15" customHeight="1" x14ac:dyDescent="0.2">
      <c r="A563" s="1"/>
      <c r="B563" s="1"/>
      <c r="C563" s="14"/>
      <c r="D563" s="14" t="s">
        <v>456</v>
      </c>
      <c r="E563" s="2"/>
    </row>
    <row r="564" spans="1:5" ht="18" customHeight="1" x14ac:dyDescent="0.2">
      <c r="A564" s="15" t="s">
        <v>355</v>
      </c>
      <c r="B564" s="16" t="s">
        <v>725</v>
      </c>
      <c r="C564" s="17">
        <v>9.86</v>
      </c>
      <c r="D564" s="18">
        <v>9.86</v>
      </c>
      <c r="E564" s="2"/>
    </row>
    <row r="565" spans="1:5" ht="15" customHeight="1" x14ac:dyDescent="0.2">
      <c r="A565" s="19"/>
      <c r="B565" s="20"/>
      <c r="C565" s="21"/>
      <c r="D565" s="22">
        <v>9.86</v>
      </c>
      <c r="E565" s="2"/>
    </row>
    <row r="566" spans="1:5" ht="30" customHeight="1" x14ac:dyDescent="0.2">
      <c r="A566" s="46" t="s">
        <v>726</v>
      </c>
      <c r="B566" s="46"/>
      <c r="C566" s="46"/>
      <c r="D566" s="46"/>
      <c r="E566" s="46"/>
    </row>
    <row r="567" spans="1:5" ht="15" customHeight="1" x14ac:dyDescent="0.2">
      <c r="A567" s="1"/>
      <c r="B567" s="1"/>
      <c r="C567" s="14"/>
      <c r="D567" s="14" t="s">
        <v>456</v>
      </c>
      <c r="E567" s="2"/>
    </row>
    <row r="568" spans="1:5" ht="27" customHeight="1" x14ac:dyDescent="0.2">
      <c r="A568" s="15" t="s">
        <v>355</v>
      </c>
      <c r="B568" s="16" t="s">
        <v>727</v>
      </c>
      <c r="C568" s="17">
        <v>23.4</v>
      </c>
      <c r="D568" s="18">
        <v>23.4</v>
      </c>
      <c r="E568" s="2"/>
    </row>
    <row r="569" spans="1:5" ht="15" customHeight="1" x14ac:dyDescent="0.2">
      <c r="A569" s="19"/>
      <c r="B569" s="20"/>
      <c r="C569" s="21"/>
      <c r="D569" s="22">
        <v>23.4</v>
      </c>
      <c r="E569" s="2"/>
    </row>
    <row r="570" spans="1:5" ht="30" customHeight="1" x14ac:dyDescent="0.2">
      <c r="A570" s="46" t="s">
        <v>728</v>
      </c>
      <c r="B570" s="46"/>
      <c r="C570" s="46"/>
      <c r="D570" s="46"/>
      <c r="E570" s="46"/>
    </row>
    <row r="571" spans="1:5" ht="15" customHeight="1" x14ac:dyDescent="0.2">
      <c r="A571" s="1"/>
      <c r="B571" s="1"/>
      <c r="C571" s="14"/>
      <c r="D571" s="14" t="s">
        <v>456</v>
      </c>
      <c r="E571" s="2"/>
    </row>
    <row r="572" spans="1:5" ht="12.95" customHeight="1" x14ac:dyDescent="0.2">
      <c r="A572" s="15" t="s">
        <v>720</v>
      </c>
      <c r="B572" s="16" t="s">
        <v>721</v>
      </c>
      <c r="C572" s="17">
        <v>21.6</v>
      </c>
      <c r="D572" s="18">
        <v>21.6</v>
      </c>
      <c r="E572" s="2"/>
    </row>
    <row r="573" spans="1:5" ht="15" customHeight="1" x14ac:dyDescent="0.2">
      <c r="A573" s="19"/>
      <c r="B573" s="20"/>
      <c r="C573" s="21"/>
      <c r="D573" s="22">
        <v>21.6</v>
      </c>
      <c r="E573" s="2"/>
    </row>
    <row r="574" spans="1:5" ht="42" customHeight="1" x14ac:dyDescent="0.2">
      <c r="A574" s="46" t="s">
        <v>729</v>
      </c>
      <c r="B574" s="46"/>
      <c r="C574" s="46"/>
      <c r="D574" s="46"/>
      <c r="E574" s="46"/>
    </row>
    <row r="575" spans="1:5" ht="15" customHeight="1" x14ac:dyDescent="0.2">
      <c r="A575" s="1"/>
      <c r="B575" s="1"/>
      <c r="C575" s="14"/>
      <c r="D575" s="14" t="s">
        <v>456</v>
      </c>
      <c r="E575" s="2"/>
    </row>
    <row r="576" spans="1:5" ht="12.95" customHeight="1" x14ac:dyDescent="0.2">
      <c r="A576" s="15" t="s">
        <v>720</v>
      </c>
      <c r="B576" s="16" t="s">
        <v>721</v>
      </c>
      <c r="C576" s="17">
        <v>21.6</v>
      </c>
      <c r="D576" s="18">
        <v>21.6</v>
      </c>
      <c r="E576" s="2"/>
    </row>
    <row r="577" spans="1:5" ht="15" customHeight="1" x14ac:dyDescent="0.2">
      <c r="A577" s="19"/>
      <c r="B577" s="20"/>
      <c r="C577" s="21"/>
      <c r="D577" s="22">
        <v>21.6</v>
      </c>
      <c r="E577" s="2"/>
    </row>
    <row r="578" spans="1:5" ht="30" customHeight="1" x14ac:dyDescent="0.2">
      <c r="A578" s="46" t="s">
        <v>730</v>
      </c>
      <c r="B578" s="46"/>
      <c r="C578" s="46"/>
      <c r="D578" s="46"/>
      <c r="E578" s="46"/>
    </row>
    <row r="579" spans="1:5" ht="15" customHeight="1" x14ac:dyDescent="0.2">
      <c r="A579" s="1"/>
      <c r="B579" s="1"/>
      <c r="C579" s="14"/>
      <c r="D579" s="14" t="s">
        <v>456</v>
      </c>
      <c r="E579" s="2"/>
    </row>
    <row r="580" spans="1:5" ht="18" customHeight="1" x14ac:dyDescent="0.2">
      <c r="A580" s="15" t="s">
        <v>355</v>
      </c>
      <c r="B580" s="16" t="s">
        <v>731</v>
      </c>
      <c r="C580" s="17">
        <v>17.46</v>
      </c>
      <c r="D580" s="18">
        <v>17.46</v>
      </c>
      <c r="E580" s="2"/>
    </row>
    <row r="581" spans="1:5" ht="15" customHeight="1" x14ac:dyDescent="0.2">
      <c r="A581" s="19"/>
      <c r="B581" s="20"/>
      <c r="C581" s="21"/>
      <c r="D581" s="22">
        <v>17.46</v>
      </c>
      <c r="E581" s="2"/>
    </row>
    <row r="582" spans="1:5" ht="54" customHeight="1" x14ac:dyDescent="0.2">
      <c r="A582" s="46" t="s">
        <v>732</v>
      </c>
      <c r="B582" s="46"/>
      <c r="C582" s="46"/>
      <c r="D582" s="46"/>
      <c r="E582" s="46"/>
    </row>
    <row r="583" spans="1:5" ht="15" customHeight="1" x14ac:dyDescent="0.2">
      <c r="A583" s="1"/>
      <c r="B583" s="1"/>
      <c r="C583" s="14"/>
      <c r="D583" s="14" t="s">
        <v>456</v>
      </c>
      <c r="E583" s="2"/>
    </row>
    <row r="584" spans="1:5" ht="12.95" customHeight="1" x14ac:dyDescent="0.2">
      <c r="A584" s="15" t="s">
        <v>720</v>
      </c>
      <c r="B584" s="16" t="s">
        <v>733</v>
      </c>
      <c r="C584" s="17">
        <v>6.49</v>
      </c>
      <c r="D584" s="18">
        <v>6.49</v>
      </c>
      <c r="E584" s="2"/>
    </row>
    <row r="585" spans="1:5" ht="15" customHeight="1" x14ac:dyDescent="0.2">
      <c r="A585" s="19"/>
      <c r="B585" s="20"/>
      <c r="C585" s="21"/>
      <c r="D585" s="22">
        <v>6.49</v>
      </c>
      <c r="E585" s="2"/>
    </row>
    <row r="586" spans="1:5" ht="66" customHeight="1" x14ac:dyDescent="0.2">
      <c r="A586" s="46" t="s">
        <v>734</v>
      </c>
      <c r="B586" s="46"/>
      <c r="C586" s="46"/>
      <c r="D586" s="46"/>
      <c r="E586" s="46"/>
    </row>
    <row r="587" spans="1:5" ht="15" customHeight="1" x14ac:dyDescent="0.2">
      <c r="A587" s="1"/>
      <c r="B587" s="1"/>
      <c r="C587" s="14"/>
      <c r="D587" s="14" t="s">
        <v>456</v>
      </c>
      <c r="E587" s="2"/>
    </row>
    <row r="588" spans="1:5" ht="12.95" customHeight="1" x14ac:dyDescent="0.2">
      <c r="A588" s="15" t="s">
        <v>720</v>
      </c>
      <c r="B588" s="16" t="s">
        <v>721</v>
      </c>
      <c r="C588" s="17">
        <v>21.6</v>
      </c>
      <c r="D588" s="18">
        <v>21.6</v>
      </c>
      <c r="E588" s="2"/>
    </row>
    <row r="589" spans="1:5" ht="15" customHeight="1" x14ac:dyDescent="0.2">
      <c r="A589" s="19"/>
      <c r="B589" s="20"/>
      <c r="C589" s="21"/>
      <c r="D589" s="22">
        <v>21.6</v>
      </c>
      <c r="E589" s="2"/>
    </row>
    <row r="590" spans="1:5" ht="30" customHeight="1" x14ac:dyDescent="0.2">
      <c r="A590" s="46" t="s">
        <v>735</v>
      </c>
      <c r="B590" s="46"/>
      <c r="C590" s="46"/>
      <c r="D590" s="46"/>
      <c r="E590" s="46"/>
    </row>
    <row r="591" spans="1:5" ht="15" customHeight="1" x14ac:dyDescent="0.2">
      <c r="A591" s="1"/>
      <c r="B591" s="1"/>
      <c r="C591" s="14"/>
      <c r="D591" s="14" t="s">
        <v>456</v>
      </c>
      <c r="E591" s="2"/>
    </row>
    <row r="592" spans="1:5" ht="12.95" customHeight="1" x14ac:dyDescent="0.2">
      <c r="A592" s="15" t="s">
        <v>736</v>
      </c>
      <c r="B592" s="16" t="s">
        <v>737</v>
      </c>
      <c r="C592" s="17">
        <v>0.5</v>
      </c>
      <c r="D592" s="18">
        <v>0.5</v>
      </c>
      <c r="E592" s="2"/>
    </row>
    <row r="593" spans="1:5" ht="15" customHeight="1" x14ac:dyDescent="0.2">
      <c r="A593" s="19"/>
      <c r="B593" s="20"/>
      <c r="C593" s="21"/>
      <c r="D593" s="22">
        <v>0.5</v>
      </c>
      <c r="E593" s="2"/>
    </row>
    <row r="594" spans="1:5" ht="66" customHeight="1" x14ac:dyDescent="0.2">
      <c r="A594" s="46" t="s">
        <v>738</v>
      </c>
      <c r="B594" s="46"/>
      <c r="C594" s="46"/>
      <c r="D594" s="46"/>
      <c r="E594" s="46"/>
    </row>
    <row r="595" spans="1:5" ht="15" customHeight="1" x14ac:dyDescent="0.2">
      <c r="A595" s="1"/>
      <c r="B595" s="1"/>
      <c r="C595" s="14"/>
      <c r="D595" s="14" t="s">
        <v>456</v>
      </c>
      <c r="E595" s="2"/>
    </row>
    <row r="596" spans="1:5" ht="12.95" customHeight="1" x14ac:dyDescent="0.2">
      <c r="A596" s="15" t="s">
        <v>736</v>
      </c>
      <c r="B596" s="16" t="s">
        <v>9</v>
      </c>
      <c r="C596" s="17">
        <v>1</v>
      </c>
      <c r="D596" s="18">
        <v>1</v>
      </c>
      <c r="E596" s="2"/>
    </row>
    <row r="597" spans="1:5" ht="15" customHeight="1" x14ac:dyDescent="0.2">
      <c r="A597" s="19"/>
      <c r="B597" s="20"/>
      <c r="C597" s="21"/>
      <c r="D597" s="22">
        <v>1</v>
      </c>
      <c r="E597" s="2"/>
    </row>
    <row r="598" spans="1:5" ht="42" customHeight="1" x14ac:dyDescent="0.2">
      <c r="A598" s="46" t="s">
        <v>739</v>
      </c>
      <c r="B598" s="46"/>
      <c r="C598" s="46"/>
      <c r="D598" s="46"/>
      <c r="E598" s="46"/>
    </row>
    <row r="599" spans="1:5" ht="15" customHeight="1" x14ac:dyDescent="0.2">
      <c r="A599" s="1"/>
      <c r="B599" s="1"/>
      <c r="C599" s="14"/>
      <c r="D599" s="14" t="s">
        <v>456</v>
      </c>
      <c r="E599" s="2"/>
    </row>
    <row r="600" spans="1:5" ht="12.95" customHeight="1" x14ac:dyDescent="0.2">
      <c r="A600" s="15" t="s">
        <v>355</v>
      </c>
      <c r="B600" s="16" t="s">
        <v>50</v>
      </c>
      <c r="C600" s="17">
        <v>4</v>
      </c>
      <c r="D600" s="18">
        <v>4</v>
      </c>
      <c r="E600" s="2"/>
    </row>
    <row r="601" spans="1:5" ht="15" customHeight="1" x14ac:dyDescent="0.2">
      <c r="A601" s="19"/>
      <c r="B601" s="20"/>
      <c r="C601" s="21"/>
      <c r="D601" s="22">
        <v>4</v>
      </c>
      <c r="E601" s="2"/>
    </row>
    <row r="602" spans="1:5" ht="54" customHeight="1" x14ac:dyDescent="0.2">
      <c r="A602" s="46" t="s">
        <v>740</v>
      </c>
      <c r="B602" s="46"/>
      <c r="C602" s="46"/>
      <c r="D602" s="46"/>
      <c r="E602" s="46"/>
    </row>
    <row r="603" spans="1:5" ht="15" customHeight="1" x14ac:dyDescent="0.2">
      <c r="A603" s="1"/>
      <c r="B603" s="1"/>
      <c r="C603" s="14"/>
      <c r="D603" s="14" t="s">
        <v>456</v>
      </c>
      <c r="E603" s="2"/>
    </row>
    <row r="604" spans="1:5" ht="12.95" customHeight="1" x14ac:dyDescent="0.2">
      <c r="A604" s="15" t="s">
        <v>720</v>
      </c>
      <c r="B604" s="16" t="s">
        <v>9</v>
      </c>
      <c r="C604" s="17">
        <v>1</v>
      </c>
      <c r="D604" s="18">
        <v>1</v>
      </c>
      <c r="E604" s="2"/>
    </row>
    <row r="605" spans="1:5" ht="15" customHeight="1" x14ac:dyDescent="0.2">
      <c r="A605" s="19"/>
      <c r="B605" s="20"/>
      <c r="C605" s="21"/>
      <c r="D605" s="22">
        <v>1</v>
      </c>
      <c r="E605" s="2"/>
    </row>
    <row r="606" spans="1:5" ht="42" customHeight="1" x14ac:dyDescent="0.2">
      <c r="A606" s="46" t="s">
        <v>741</v>
      </c>
      <c r="B606" s="46"/>
      <c r="C606" s="46"/>
      <c r="D606" s="46"/>
      <c r="E606" s="46"/>
    </row>
    <row r="607" spans="1:5" ht="15" customHeight="1" x14ac:dyDescent="0.2">
      <c r="A607" s="1"/>
      <c r="B607" s="1"/>
      <c r="C607" s="14"/>
      <c r="D607" s="14" t="s">
        <v>456</v>
      </c>
      <c r="E607" s="2"/>
    </row>
    <row r="608" spans="1:5" ht="12.95" customHeight="1" x14ac:dyDescent="0.2">
      <c r="A608" s="15" t="s">
        <v>355</v>
      </c>
      <c r="B608" s="16" t="s">
        <v>50</v>
      </c>
      <c r="C608" s="17">
        <v>4</v>
      </c>
      <c r="D608" s="18">
        <v>4</v>
      </c>
      <c r="E608" s="2"/>
    </row>
    <row r="609" spans="1:5" ht="15" customHeight="1" x14ac:dyDescent="0.2">
      <c r="A609" s="19"/>
      <c r="B609" s="20"/>
      <c r="C609" s="21"/>
      <c r="D609" s="22">
        <v>4</v>
      </c>
      <c r="E609" s="2"/>
    </row>
    <row r="610" spans="1:5" ht="30" customHeight="1" x14ac:dyDescent="0.2">
      <c r="A610" s="46" t="s">
        <v>742</v>
      </c>
      <c r="B610" s="46"/>
      <c r="C610" s="46"/>
      <c r="D610" s="46"/>
      <c r="E610" s="46"/>
    </row>
    <row r="611" spans="1:5" ht="15" customHeight="1" x14ac:dyDescent="0.2">
      <c r="A611" s="1"/>
      <c r="B611" s="1"/>
      <c r="C611" s="14"/>
      <c r="D611" s="14" t="s">
        <v>456</v>
      </c>
      <c r="E611" s="2"/>
    </row>
    <row r="612" spans="1:5" ht="12.95" customHeight="1" x14ac:dyDescent="0.2">
      <c r="A612" s="15" t="s">
        <v>720</v>
      </c>
      <c r="B612" s="16" t="s">
        <v>44</v>
      </c>
      <c r="C612" s="17">
        <v>3</v>
      </c>
      <c r="D612" s="18">
        <v>3</v>
      </c>
      <c r="E612" s="2"/>
    </row>
    <row r="613" spans="1:5" ht="15" customHeight="1" x14ac:dyDescent="0.2">
      <c r="A613" s="19"/>
      <c r="B613" s="20"/>
      <c r="C613" s="21"/>
      <c r="D613" s="22">
        <v>3</v>
      </c>
      <c r="E613" s="2"/>
    </row>
    <row r="614" spans="1:5" ht="54" customHeight="1" x14ac:dyDescent="0.2">
      <c r="A614" s="46" t="s">
        <v>743</v>
      </c>
      <c r="B614" s="46"/>
      <c r="C614" s="46"/>
      <c r="D614" s="46"/>
      <c r="E614" s="46"/>
    </row>
    <row r="615" spans="1:5" ht="15" customHeight="1" x14ac:dyDescent="0.2">
      <c r="A615" s="1"/>
      <c r="B615" s="1"/>
      <c r="C615" s="14"/>
      <c r="D615" s="14" t="s">
        <v>456</v>
      </c>
      <c r="E615" s="2"/>
    </row>
    <row r="616" spans="1:5" ht="35.1" customHeight="1" x14ac:dyDescent="0.2">
      <c r="A616" s="15" t="s">
        <v>355</v>
      </c>
      <c r="B616" s="16" t="s">
        <v>744</v>
      </c>
      <c r="C616" s="17">
        <v>26.53</v>
      </c>
      <c r="D616" s="18">
        <v>26.53</v>
      </c>
      <c r="E616" s="2"/>
    </row>
    <row r="617" spans="1:5" ht="12.95" customHeight="1" x14ac:dyDescent="0.2">
      <c r="A617" s="15" t="s">
        <v>745</v>
      </c>
      <c r="B617" s="16" t="s">
        <v>721</v>
      </c>
      <c r="C617" s="17">
        <v>21.6</v>
      </c>
      <c r="D617" s="18">
        <v>21.6</v>
      </c>
      <c r="E617" s="2"/>
    </row>
    <row r="618" spans="1:5" ht="15" customHeight="1" x14ac:dyDescent="0.2">
      <c r="A618" s="19"/>
      <c r="B618" s="20"/>
      <c r="C618" s="21"/>
      <c r="D618" s="22">
        <v>48.13</v>
      </c>
      <c r="E618" s="2"/>
    </row>
    <row r="619" spans="1:5" ht="42" customHeight="1" x14ac:dyDescent="0.2">
      <c r="A619" s="46" t="s">
        <v>746</v>
      </c>
      <c r="B619" s="46"/>
      <c r="C619" s="46"/>
      <c r="D619" s="46"/>
      <c r="E619" s="46"/>
    </row>
    <row r="620" spans="1:5" ht="15" customHeight="1" x14ac:dyDescent="0.2">
      <c r="A620" s="1"/>
      <c r="B620" s="1"/>
      <c r="C620" s="14"/>
      <c r="D620" s="14" t="s">
        <v>456</v>
      </c>
      <c r="E620" s="2"/>
    </row>
    <row r="621" spans="1:5" ht="12.95" customHeight="1" x14ac:dyDescent="0.2">
      <c r="A621" s="15" t="s">
        <v>720</v>
      </c>
      <c r="B621" s="16" t="s">
        <v>50</v>
      </c>
      <c r="C621" s="17">
        <v>4</v>
      </c>
      <c r="D621" s="18">
        <v>4</v>
      </c>
      <c r="E621" s="2"/>
    </row>
    <row r="622" spans="1:5" ht="15" customHeight="1" x14ac:dyDescent="0.2">
      <c r="A622" s="19"/>
      <c r="B622" s="20"/>
      <c r="C622" s="21"/>
      <c r="D622" s="22">
        <v>4</v>
      </c>
      <c r="E622" s="2"/>
    </row>
    <row r="623" spans="1:5" ht="54" customHeight="1" x14ac:dyDescent="0.2">
      <c r="A623" s="46" t="s">
        <v>747</v>
      </c>
      <c r="B623" s="46"/>
      <c r="C623" s="46"/>
      <c r="D623" s="46"/>
      <c r="E623" s="46"/>
    </row>
    <row r="624" spans="1:5" ht="15" customHeight="1" x14ac:dyDescent="0.2">
      <c r="A624" s="1"/>
      <c r="B624" s="1"/>
      <c r="C624" s="14"/>
      <c r="D624" s="14" t="s">
        <v>456</v>
      </c>
      <c r="E624" s="2"/>
    </row>
    <row r="625" spans="1:5" ht="12.95" customHeight="1" x14ac:dyDescent="0.2">
      <c r="A625" s="15" t="s">
        <v>391</v>
      </c>
      <c r="B625" s="16" t="s">
        <v>748</v>
      </c>
      <c r="C625" s="17">
        <v>29.96</v>
      </c>
      <c r="D625" s="18">
        <v>29.96</v>
      </c>
      <c r="E625" s="2"/>
    </row>
    <row r="626" spans="1:5" ht="15" customHeight="1" x14ac:dyDescent="0.2">
      <c r="A626" s="19"/>
      <c r="B626" s="20"/>
      <c r="C626" s="21"/>
      <c r="D626" s="22">
        <v>29.96</v>
      </c>
      <c r="E626" s="2"/>
    </row>
    <row r="627" spans="1:5" ht="30" customHeight="1" x14ac:dyDescent="0.2">
      <c r="A627" s="46" t="s">
        <v>749</v>
      </c>
      <c r="B627" s="46"/>
      <c r="C627" s="46"/>
      <c r="D627" s="46"/>
      <c r="E627" s="46"/>
    </row>
    <row r="628" spans="1:5" ht="15" customHeight="1" x14ac:dyDescent="0.2">
      <c r="A628" s="1"/>
      <c r="B628" s="1"/>
      <c r="C628" s="14"/>
      <c r="D628" s="14" t="s">
        <v>456</v>
      </c>
      <c r="E628" s="2"/>
    </row>
    <row r="629" spans="1:5" ht="12.95" customHeight="1" x14ac:dyDescent="0.2">
      <c r="A629" s="15" t="s">
        <v>391</v>
      </c>
      <c r="B629" s="16" t="s">
        <v>750</v>
      </c>
      <c r="C629" s="17">
        <v>29.96</v>
      </c>
      <c r="D629" s="18">
        <v>29.96</v>
      </c>
      <c r="E629" s="2"/>
    </row>
    <row r="630" spans="1:5" ht="15" customHeight="1" x14ac:dyDescent="0.2">
      <c r="A630" s="19"/>
      <c r="B630" s="20"/>
      <c r="C630" s="21"/>
      <c r="D630" s="22">
        <v>29.96</v>
      </c>
      <c r="E630" s="2"/>
    </row>
    <row r="631" spans="1:5" ht="42" customHeight="1" x14ac:dyDescent="0.2">
      <c r="A631" s="46" t="s">
        <v>751</v>
      </c>
      <c r="B631" s="46"/>
      <c r="C631" s="46"/>
      <c r="D631" s="46"/>
      <c r="E631" s="46"/>
    </row>
    <row r="632" spans="1:5" ht="15" customHeight="1" x14ac:dyDescent="0.2">
      <c r="A632" s="1"/>
      <c r="B632" s="1"/>
      <c r="C632" s="14"/>
      <c r="D632" s="14" t="s">
        <v>456</v>
      </c>
      <c r="E632" s="2"/>
    </row>
    <row r="633" spans="1:5" ht="12.95" customHeight="1" x14ac:dyDescent="0.2">
      <c r="A633" s="15" t="s">
        <v>391</v>
      </c>
      <c r="B633" s="16" t="s">
        <v>750</v>
      </c>
      <c r="C633" s="17">
        <v>29.96</v>
      </c>
      <c r="D633" s="18">
        <v>29.96</v>
      </c>
      <c r="E633" s="2"/>
    </row>
    <row r="634" spans="1:5" ht="15" customHeight="1" x14ac:dyDescent="0.2">
      <c r="A634" s="19"/>
      <c r="B634" s="20"/>
      <c r="C634" s="21"/>
      <c r="D634" s="22">
        <v>29.96</v>
      </c>
      <c r="E634" s="2"/>
    </row>
    <row r="635" spans="1:5" ht="21.95" customHeight="1" x14ac:dyDescent="0.2">
      <c r="A635" s="46" t="s">
        <v>752</v>
      </c>
      <c r="B635" s="46"/>
      <c r="C635" s="46"/>
      <c r="D635" s="46"/>
      <c r="E635" s="46"/>
    </row>
    <row r="636" spans="1:5" ht="15" customHeight="1" x14ac:dyDescent="0.2">
      <c r="A636" s="1"/>
      <c r="B636" s="1"/>
      <c r="C636" s="14"/>
      <c r="D636" s="14" t="s">
        <v>456</v>
      </c>
      <c r="E636" s="2"/>
    </row>
    <row r="637" spans="1:5" ht="12.95" customHeight="1" x14ac:dyDescent="0.2">
      <c r="A637" s="15" t="s">
        <v>391</v>
      </c>
      <c r="B637" s="16" t="s">
        <v>750</v>
      </c>
      <c r="C637" s="17">
        <v>29.96</v>
      </c>
      <c r="D637" s="18">
        <v>29.96</v>
      </c>
      <c r="E637" s="2"/>
    </row>
    <row r="638" spans="1:5" ht="15" customHeight="1" x14ac:dyDescent="0.2">
      <c r="A638" s="19"/>
      <c r="B638" s="20"/>
      <c r="C638" s="21"/>
      <c r="D638" s="22">
        <v>29.96</v>
      </c>
      <c r="E638" s="2"/>
    </row>
    <row r="639" spans="1:5" ht="30" customHeight="1" x14ac:dyDescent="0.2">
      <c r="A639" s="46" t="s">
        <v>753</v>
      </c>
      <c r="B639" s="46"/>
      <c r="C639" s="46"/>
      <c r="D639" s="46"/>
      <c r="E639" s="46"/>
    </row>
    <row r="640" spans="1:5" ht="15" customHeight="1" x14ac:dyDescent="0.2">
      <c r="A640" s="1"/>
      <c r="B640" s="1"/>
      <c r="C640" s="14"/>
      <c r="D640" s="14" t="s">
        <v>456</v>
      </c>
      <c r="E640" s="2"/>
    </row>
    <row r="641" spans="1:5" ht="12.95" customHeight="1" x14ac:dyDescent="0.2">
      <c r="A641" s="15" t="s">
        <v>508</v>
      </c>
      <c r="B641" s="16" t="s">
        <v>24</v>
      </c>
      <c r="C641" s="17">
        <v>2</v>
      </c>
      <c r="D641" s="18">
        <v>2</v>
      </c>
      <c r="E641" s="2"/>
    </row>
    <row r="642" spans="1:5" ht="15" customHeight="1" x14ac:dyDescent="0.2">
      <c r="A642" s="19"/>
      <c r="B642" s="20"/>
      <c r="C642" s="21"/>
      <c r="D642" s="22">
        <v>2</v>
      </c>
      <c r="E642" s="2"/>
    </row>
    <row r="643" spans="1:5" ht="30" customHeight="1" x14ac:dyDescent="0.2">
      <c r="A643" s="46" t="s">
        <v>754</v>
      </c>
      <c r="B643" s="46"/>
      <c r="C643" s="46"/>
      <c r="D643" s="46"/>
      <c r="E643" s="46"/>
    </row>
    <row r="644" spans="1:5" ht="15" customHeight="1" x14ac:dyDescent="0.2">
      <c r="A644" s="1"/>
      <c r="B644" s="1"/>
      <c r="C644" s="14"/>
      <c r="D644" s="14" t="s">
        <v>456</v>
      </c>
      <c r="E644" s="2"/>
    </row>
    <row r="645" spans="1:5" ht="12.95" customHeight="1" x14ac:dyDescent="0.2">
      <c r="A645" s="15" t="s">
        <v>755</v>
      </c>
      <c r="B645" s="16" t="s">
        <v>756</v>
      </c>
      <c r="C645" s="17">
        <v>1.64</v>
      </c>
      <c r="D645" s="18">
        <v>1.64</v>
      </c>
      <c r="E645" s="2"/>
    </row>
    <row r="646" spans="1:5" ht="15" customHeight="1" x14ac:dyDescent="0.2">
      <c r="A646" s="19"/>
      <c r="B646" s="20"/>
      <c r="C646" s="21"/>
      <c r="D646" s="22">
        <v>1.64</v>
      </c>
      <c r="E646" s="2"/>
    </row>
    <row r="647" spans="1:5" ht="30" customHeight="1" x14ac:dyDescent="0.2">
      <c r="A647" s="46" t="s">
        <v>757</v>
      </c>
      <c r="B647" s="46"/>
      <c r="C647" s="46"/>
      <c r="D647" s="46"/>
      <c r="E647" s="46"/>
    </row>
    <row r="648" spans="1:5" ht="15" customHeight="1" x14ac:dyDescent="0.2">
      <c r="A648" s="1"/>
      <c r="B648" s="1"/>
      <c r="C648" s="14"/>
      <c r="D648" s="14" t="s">
        <v>456</v>
      </c>
      <c r="E648" s="2"/>
    </row>
    <row r="649" spans="1:5" ht="12.95" customHeight="1" x14ac:dyDescent="0.2">
      <c r="A649" s="15" t="s">
        <v>758</v>
      </c>
      <c r="B649" s="16" t="s">
        <v>759</v>
      </c>
      <c r="C649" s="17">
        <v>69.709999999999994</v>
      </c>
      <c r="D649" s="18">
        <v>69.709999999999994</v>
      </c>
      <c r="E649" s="2"/>
    </row>
    <row r="650" spans="1:5" ht="15" customHeight="1" x14ac:dyDescent="0.2">
      <c r="A650" s="19"/>
      <c r="B650" s="20"/>
      <c r="C650" s="21"/>
      <c r="D650" s="22">
        <v>69.709999999999994</v>
      </c>
      <c r="E650" s="2"/>
    </row>
    <row r="651" spans="1:5" ht="21.95" customHeight="1" x14ac:dyDescent="0.2">
      <c r="A651" s="46" t="s">
        <v>760</v>
      </c>
      <c r="B651" s="46"/>
      <c r="C651" s="46"/>
      <c r="D651" s="46"/>
      <c r="E651" s="46"/>
    </row>
    <row r="652" spans="1:5" ht="15" customHeight="1" x14ac:dyDescent="0.2">
      <c r="A652" s="1"/>
      <c r="B652" s="1"/>
      <c r="C652" s="14"/>
      <c r="D652" s="14" t="s">
        <v>456</v>
      </c>
      <c r="E652" s="2"/>
    </row>
    <row r="653" spans="1:5" ht="12.95" customHeight="1" x14ac:dyDescent="0.2">
      <c r="A653" s="15" t="s">
        <v>391</v>
      </c>
      <c r="B653" s="16" t="s">
        <v>761</v>
      </c>
      <c r="C653" s="17">
        <v>49.64</v>
      </c>
      <c r="D653" s="18">
        <v>49.64</v>
      </c>
      <c r="E653" s="2"/>
    </row>
    <row r="654" spans="1:5" ht="15" customHeight="1" x14ac:dyDescent="0.2">
      <c r="A654" s="19"/>
      <c r="B654" s="20"/>
      <c r="C654" s="21"/>
      <c r="D654" s="22">
        <v>49.64</v>
      </c>
      <c r="E654" s="2"/>
    </row>
    <row r="655" spans="1:5" ht="21.95" customHeight="1" x14ac:dyDescent="0.2">
      <c r="A655" s="46" t="s">
        <v>762</v>
      </c>
      <c r="B655" s="46"/>
      <c r="C655" s="46"/>
      <c r="D655" s="46"/>
      <c r="E655" s="46"/>
    </row>
    <row r="656" spans="1:5" ht="15" customHeight="1" x14ac:dyDescent="0.2">
      <c r="A656" s="1"/>
      <c r="B656" s="1"/>
      <c r="C656" s="14"/>
      <c r="D656" s="14" t="s">
        <v>456</v>
      </c>
      <c r="E656" s="2"/>
    </row>
    <row r="657" spans="1:5" ht="18" customHeight="1" x14ac:dyDescent="0.2">
      <c r="A657" s="15" t="s">
        <v>763</v>
      </c>
      <c r="B657" s="16" t="s">
        <v>764</v>
      </c>
      <c r="C657" s="17">
        <v>15.97</v>
      </c>
      <c r="D657" s="18">
        <v>15.97</v>
      </c>
      <c r="E657" s="2"/>
    </row>
    <row r="658" spans="1:5" ht="15" customHeight="1" x14ac:dyDescent="0.2">
      <c r="A658" s="19"/>
      <c r="B658" s="20"/>
      <c r="C658" s="21"/>
      <c r="D658" s="22">
        <v>15.97</v>
      </c>
      <c r="E658" s="2"/>
    </row>
    <row r="659" spans="1:5" ht="42" customHeight="1" x14ac:dyDescent="0.2">
      <c r="A659" s="46" t="s">
        <v>765</v>
      </c>
      <c r="B659" s="46"/>
      <c r="C659" s="46"/>
      <c r="D659" s="46"/>
      <c r="E659" s="46"/>
    </row>
    <row r="660" spans="1:5" ht="15" customHeight="1" x14ac:dyDescent="0.2">
      <c r="A660" s="1"/>
      <c r="B660" s="1"/>
      <c r="C660" s="14"/>
      <c r="D660" s="14" t="s">
        <v>456</v>
      </c>
      <c r="E660" s="2"/>
    </row>
    <row r="661" spans="1:5" ht="12.95" customHeight="1" x14ac:dyDescent="0.2">
      <c r="A661" s="15" t="s">
        <v>391</v>
      </c>
      <c r="B661" s="16" t="s">
        <v>766</v>
      </c>
      <c r="C661" s="17">
        <v>599.28</v>
      </c>
      <c r="D661" s="18">
        <v>599.28</v>
      </c>
      <c r="E661" s="2"/>
    </row>
    <row r="662" spans="1:5" ht="15" customHeight="1" x14ac:dyDescent="0.2">
      <c r="A662" s="19"/>
      <c r="B662" s="20"/>
      <c r="C662" s="21"/>
      <c r="D662" s="22">
        <v>599.28</v>
      </c>
      <c r="E662" s="2"/>
    </row>
    <row r="663" spans="1:5" ht="42" customHeight="1" x14ac:dyDescent="0.2">
      <c r="A663" s="46" t="s">
        <v>767</v>
      </c>
      <c r="B663" s="46"/>
      <c r="C663" s="46"/>
      <c r="D663" s="46"/>
      <c r="E663" s="46"/>
    </row>
    <row r="664" spans="1:5" ht="15" customHeight="1" x14ac:dyDescent="0.2">
      <c r="A664" s="1"/>
      <c r="B664" s="1"/>
      <c r="C664" s="14"/>
      <c r="D664" s="14" t="s">
        <v>456</v>
      </c>
      <c r="E664" s="2"/>
    </row>
    <row r="665" spans="1:5" ht="12.95" customHeight="1" x14ac:dyDescent="0.2">
      <c r="A665" s="15" t="s">
        <v>768</v>
      </c>
      <c r="B665" s="16" t="s">
        <v>769</v>
      </c>
      <c r="C665" s="17">
        <v>0.33</v>
      </c>
      <c r="D665" s="18">
        <v>0.33</v>
      </c>
      <c r="E665" s="2"/>
    </row>
    <row r="666" spans="1:5" ht="18" customHeight="1" x14ac:dyDescent="0.2">
      <c r="A666" s="15" t="s">
        <v>770</v>
      </c>
      <c r="B666" s="16" t="s">
        <v>771</v>
      </c>
      <c r="C666" s="17">
        <v>0.56000000000000005</v>
      </c>
      <c r="D666" s="18">
        <v>0.56000000000000005</v>
      </c>
      <c r="E666" s="2"/>
    </row>
    <row r="667" spans="1:5" ht="15" customHeight="1" x14ac:dyDescent="0.2">
      <c r="A667" s="19"/>
      <c r="B667" s="20"/>
      <c r="C667" s="21"/>
      <c r="D667" s="22">
        <v>0.89</v>
      </c>
      <c r="E667" s="2"/>
    </row>
    <row r="668" spans="1:5" ht="42" customHeight="1" x14ac:dyDescent="0.2">
      <c r="A668" s="46" t="s">
        <v>772</v>
      </c>
      <c r="B668" s="46"/>
      <c r="C668" s="46"/>
      <c r="D668" s="46"/>
      <c r="E668" s="46"/>
    </row>
    <row r="669" spans="1:5" ht="15" customHeight="1" x14ac:dyDescent="0.2">
      <c r="A669" s="1"/>
      <c r="B669" s="1"/>
      <c r="C669" s="14"/>
      <c r="D669" s="14" t="s">
        <v>456</v>
      </c>
      <c r="E669" s="2"/>
    </row>
    <row r="670" spans="1:5" ht="12.95" customHeight="1" x14ac:dyDescent="0.2">
      <c r="A670" s="15" t="s">
        <v>538</v>
      </c>
      <c r="B670" s="16" t="s">
        <v>773</v>
      </c>
      <c r="C670" s="17">
        <v>8.01</v>
      </c>
      <c r="D670" s="18">
        <v>8.01</v>
      </c>
      <c r="E670" s="2"/>
    </row>
    <row r="671" spans="1:5" ht="15" customHeight="1" x14ac:dyDescent="0.2">
      <c r="A671" s="19"/>
      <c r="B671" s="20"/>
      <c r="C671" s="21"/>
      <c r="D671" s="22">
        <v>8.01</v>
      </c>
      <c r="E671" s="2"/>
    </row>
    <row r="672" spans="1:5" ht="30" customHeight="1" x14ac:dyDescent="0.2">
      <c r="A672" s="46" t="s">
        <v>774</v>
      </c>
      <c r="B672" s="46"/>
      <c r="C672" s="46"/>
      <c r="D672" s="46"/>
      <c r="E672" s="46"/>
    </row>
    <row r="673" spans="1:5" ht="15" customHeight="1" x14ac:dyDescent="0.2">
      <c r="A673" s="1"/>
      <c r="B673" s="1"/>
      <c r="C673" s="14"/>
      <c r="D673" s="14" t="s">
        <v>456</v>
      </c>
      <c r="E673" s="2"/>
    </row>
    <row r="674" spans="1:5" ht="12.95" customHeight="1" x14ac:dyDescent="0.2">
      <c r="A674" s="15" t="s">
        <v>768</v>
      </c>
      <c r="B674" s="16" t="s">
        <v>756</v>
      </c>
      <c r="C674" s="17">
        <v>1.64</v>
      </c>
      <c r="D674" s="18">
        <v>1.64</v>
      </c>
      <c r="E674" s="2"/>
    </row>
    <row r="675" spans="1:5" ht="18" customHeight="1" x14ac:dyDescent="0.2">
      <c r="A675" s="15" t="s">
        <v>770</v>
      </c>
      <c r="B675" s="16" t="s">
        <v>775</v>
      </c>
      <c r="C675" s="17">
        <v>2.79</v>
      </c>
      <c r="D675" s="18">
        <v>2.79</v>
      </c>
      <c r="E675" s="2"/>
    </row>
    <row r="676" spans="1:5" ht="15" customHeight="1" x14ac:dyDescent="0.2">
      <c r="A676" s="19"/>
      <c r="B676" s="20"/>
      <c r="C676" s="21"/>
      <c r="D676" s="22">
        <v>4.43</v>
      </c>
      <c r="E676" s="2"/>
    </row>
    <row r="677" spans="1:5" ht="42" customHeight="1" x14ac:dyDescent="0.2">
      <c r="A677" s="46" t="s">
        <v>776</v>
      </c>
      <c r="B677" s="46"/>
      <c r="C677" s="46"/>
      <c r="D677" s="46"/>
      <c r="E677" s="46"/>
    </row>
    <row r="678" spans="1:5" ht="15" customHeight="1" x14ac:dyDescent="0.2">
      <c r="A678" s="1"/>
      <c r="B678" s="1"/>
      <c r="C678" s="14"/>
      <c r="D678" s="14" t="s">
        <v>456</v>
      </c>
      <c r="E678" s="2"/>
    </row>
    <row r="679" spans="1:5" ht="18" customHeight="1" x14ac:dyDescent="0.2">
      <c r="A679" s="15" t="s">
        <v>523</v>
      </c>
      <c r="B679" s="16" t="s">
        <v>548</v>
      </c>
      <c r="C679" s="17">
        <v>14.54</v>
      </c>
      <c r="D679" s="18">
        <v>14.54</v>
      </c>
      <c r="E679" s="2"/>
    </row>
    <row r="680" spans="1:5" ht="18" customHeight="1" x14ac:dyDescent="0.2">
      <c r="A680" s="15" t="s">
        <v>287</v>
      </c>
      <c r="B680" s="16" t="s">
        <v>667</v>
      </c>
      <c r="C680" s="17">
        <v>9.17</v>
      </c>
      <c r="D680" s="18">
        <v>9.17</v>
      </c>
      <c r="E680" s="2"/>
    </row>
    <row r="681" spans="1:5" ht="18" customHeight="1" x14ac:dyDescent="0.2">
      <c r="A681" s="15" t="s">
        <v>355</v>
      </c>
      <c r="B681" s="16" t="s">
        <v>725</v>
      </c>
      <c r="C681" s="17">
        <v>9.86</v>
      </c>
      <c r="D681" s="18">
        <v>9.86</v>
      </c>
      <c r="E681" s="2"/>
    </row>
    <row r="682" spans="1:5" ht="15" customHeight="1" x14ac:dyDescent="0.2">
      <c r="A682" s="19"/>
      <c r="B682" s="20"/>
      <c r="C682" s="21"/>
      <c r="D682" s="22">
        <v>33.57</v>
      </c>
      <c r="E682" s="2"/>
    </row>
    <row r="683" spans="1:5" ht="42" customHeight="1" x14ac:dyDescent="0.2">
      <c r="A683" s="46" t="s">
        <v>777</v>
      </c>
      <c r="B683" s="46"/>
      <c r="C683" s="46"/>
      <c r="D683" s="46"/>
      <c r="E683" s="46"/>
    </row>
    <row r="684" spans="1:5" ht="15" customHeight="1" x14ac:dyDescent="0.2">
      <c r="A684" s="1"/>
      <c r="B684" s="1"/>
      <c r="C684" s="14"/>
      <c r="D684" s="14" t="s">
        <v>456</v>
      </c>
      <c r="E684" s="2"/>
    </row>
    <row r="685" spans="1:5" ht="12.95" customHeight="1" x14ac:dyDescent="0.2">
      <c r="A685" s="15" t="s">
        <v>550</v>
      </c>
      <c r="B685" s="16" t="s">
        <v>551</v>
      </c>
      <c r="C685" s="17">
        <v>5.45</v>
      </c>
      <c r="D685" s="18">
        <v>5.45</v>
      </c>
      <c r="E685" s="2"/>
    </row>
    <row r="686" spans="1:5" ht="15" customHeight="1" x14ac:dyDescent="0.2">
      <c r="A686" s="19"/>
      <c r="B686" s="20"/>
      <c r="C686" s="21"/>
      <c r="D686" s="22">
        <v>5.45</v>
      </c>
      <c r="E686" s="2"/>
    </row>
    <row r="687" spans="1:5" ht="30" customHeight="1" x14ac:dyDescent="0.2">
      <c r="A687" s="46" t="s">
        <v>778</v>
      </c>
      <c r="B687" s="46"/>
      <c r="C687" s="46"/>
      <c r="D687" s="46"/>
      <c r="E687" s="46"/>
    </row>
    <row r="688" spans="1:5" ht="15" customHeight="1" x14ac:dyDescent="0.2">
      <c r="A688" s="1"/>
      <c r="B688" s="1"/>
      <c r="C688" s="14"/>
      <c r="D688" s="14" t="s">
        <v>456</v>
      </c>
      <c r="E688" s="2"/>
    </row>
    <row r="689" spans="1:5" ht="12.95" customHeight="1" x14ac:dyDescent="0.2">
      <c r="A689" s="15" t="s">
        <v>391</v>
      </c>
      <c r="B689" s="16" t="s">
        <v>779</v>
      </c>
      <c r="C689" s="17">
        <v>6.59</v>
      </c>
      <c r="D689" s="18">
        <v>6.59</v>
      </c>
      <c r="E689" s="2"/>
    </row>
    <row r="690" spans="1:5" ht="15" customHeight="1" x14ac:dyDescent="0.2">
      <c r="A690" s="19"/>
      <c r="B690" s="20"/>
      <c r="C690" s="21"/>
      <c r="D690" s="22">
        <v>6.59</v>
      </c>
      <c r="E690" s="2"/>
    </row>
    <row r="691" spans="1:5" ht="30" customHeight="1" x14ac:dyDescent="0.2">
      <c r="A691" s="46" t="s">
        <v>780</v>
      </c>
      <c r="B691" s="46"/>
      <c r="C691" s="46"/>
      <c r="D691" s="46"/>
      <c r="E691" s="46"/>
    </row>
    <row r="692" spans="1:5" ht="15" customHeight="1" x14ac:dyDescent="0.2">
      <c r="A692" s="1"/>
      <c r="B692" s="1"/>
      <c r="C692" s="14"/>
      <c r="D692" s="14" t="s">
        <v>456</v>
      </c>
      <c r="E692" s="2"/>
    </row>
    <row r="693" spans="1:5" ht="12.95" customHeight="1" x14ac:dyDescent="0.2">
      <c r="A693" s="15" t="s">
        <v>391</v>
      </c>
      <c r="B693" s="16" t="s">
        <v>781</v>
      </c>
      <c r="C693" s="17">
        <v>46.94</v>
      </c>
      <c r="D693" s="18">
        <v>46.94</v>
      </c>
      <c r="E693" s="2"/>
    </row>
    <row r="694" spans="1:5" ht="15" customHeight="1" x14ac:dyDescent="0.2">
      <c r="A694" s="19"/>
      <c r="B694" s="20"/>
      <c r="C694" s="21"/>
      <c r="D694" s="22">
        <v>46.94</v>
      </c>
      <c r="E694" s="2"/>
    </row>
    <row r="695" spans="1:5" ht="42" customHeight="1" x14ac:dyDescent="0.2">
      <c r="A695" s="46" t="s">
        <v>782</v>
      </c>
      <c r="B695" s="46"/>
      <c r="C695" s="46"/>
      <c r="D695" s="46"/>
      <c r="E695" s="46"/>
    </row>
    <row r="696" spans="1:5" ht="15" customHeight="1" x14ac:dyDescent="0.2">
      <c r="A696" s="1"/>
      <c r="B696" s="1"/>
      <c r="C696" s="14"/>
      <c r="D696" s="14" t="s">
        <v>456</v>
      </c>
      <c r="E696" s="2"/>
    </row>
    <row r="697" spans="1:5" ht="12.95" customHeight="1" x14ac:dyDescent="0.2">
      <c r="A697" s="15" t="s">
        <v>391</v>
      </c>
      <c r="B697" s="16" t="s">
        <v>781</v>
      </c>
      <c r="C697" s="17">
        <v>46.94</v>
      </c>
      <c r="D697" s="18">
        <v>46.94</v>
      </c>
      <c r="E697" s="2"/>
    </row>
    <row r="698" spans="1:5" ht="15" customHeight="1" x14ac:dyDescent="0.2">
      <c r="A698" s="19"/>
      <c r="B698" s="20"/>
      <c r="C698" s="21"/>
      <c r="D698" s="22">
        <v>46.94</v>
      </c>
      <c r="E698" s="2"/>
    </row>
    <row r="699" spans="1:5" ht="30" customHeight="1" x14ac:dyDescent="0.2">
      <c r="A699" s="46" t="s">
        <v>783</v>
      </c>
      <c r="B699" s="46"/>
      <c r="C699" s="46"/>
      <c r="D699" s="46"/>
      <c r="E699" s="46"/>
    </row>
    <row r="700" spans="1:5" ht="15" customHeight="1" x14ac:dyDescent="0.2">
      <c r="A700" s="1"/>
      <c r="B700" s="1"/>
      <c r="C700" s="14"/>
      <c r="D700" s="14" t="s">
        <v>456</v>
      </c>
      <c r="E700" s="2"/>
    </row>
    <row r="701" spans="1:5" ht="18" customHeight="1" x14ac:dyDescent="0.2">
      <c r="A701" s="15" t="s">
        <v>391</v>
      </c>
      <c r="B701" s="16" t="s">
        <v>784</v>
      </c>
      <c r="C701" s="17">
        <v>14.06</v>
      </c>
      <c r="D701" s="18">
        <v>14.06</v>
      </c>
      <c r="E701" s="2"/>
    </row>
    <row r="702" spans="1:5" ht="15" customHeight="1" x14ac:dyDescent="0.2">
      <c r="A702" s="19"/>
      <c r="B702" s="20"/>
      <c r="C702" s="21"/>
      <c r="D702" s="22">
        <v>14.06</v>
      </c>
      <c r="E702" s="2"/>
    </row>
    <row r="703" spans="1:5" ht="42" customHeight="1" x14ac:dyDescent="0.2">
      <c r="A703" s="46" t="s">
        <v>785</v>
      </c>
      <c r="B703" s="46"/>
      <c r="C703" s="46"/>
      <c r="D703" s="46"/>
      <c r="E703" s="46"/>
    </row>
    <row r="704" spans="1:5" ht="15" customHeight="1" x14ac:dyDescent="0.2">
      <c r="A704" s="1"/>
      <c r="B704" s="1"/>
      <c r="C704" s="14"/>
      <c r="D704" s="14" t="s">
        <v>456</v>
      </c>
      <c r="E704" s="2"/>
    </row>
    <row r="705" spans="1:5" ht="12.95" customHeight="1" x14ac:dyDescent="0.2">
      <c r="A705" s="15" t="s">
        <v>391</v>
      </c>
      <c r="B705" s="16" t="s">
        <v>786</v>
      </c>
      <c r="C705" s="17">
        <v>14</v>
      </c>
      <c r="D705" s="18">
        <v>14</v>
      </c>
      <c r="E705" s="2"/>
    </row>
    <row r="706" spans="1:5" ht="15" customHeight="1" x14ac:dyDescent="0.2">
      <c r="A706" s="19"/>
      <c r="B706" s="20"/>
      <c r="C706" s="21"/>
      <c r="D706" s="22">
        <v>14</v>
      </c>
      <c r="E706" s="2"/>
    </row>
    <row r="707" spans="1:5" ht="66" customHeight="1" x14ac:dyDescent="0.2">
      <c r="A707" s="46" t="s">
        <v>787</v>
      </c>
      <c r="B707" s="46"/>
      <c r="C707" s="46"/>
      <c r="D707" s="46"/>
      <c r="E707" s="46"/>
    </row>
    <row r="708" spans="1:5" ht="15" customHeight="1" x14ac:dyDescent="0.2">
      <c r="A708" s="1"/>
      <c r="B708" s="1"/>
      <c r="C708" s="14"/>
      <c r="D708" s="14" t="s">
        <v>456</v>
      </c>
      <c r="E708" s="2"/>
    </row>
    <row r="709" spans="1:5" ht="12.95" customHeight="1" x14ac:dyDescent="0.2">
      <c r="A709" s="15" t="s">
        <v>391</v>
      </c>
      <c r="B709" s="16" t="s">
        <v>781</v>
      </c>
      <c r="C709" s="17">
        <v>46.94</v>
      </c>
      <c r="D709" s="18">
        <v>46.94</v>
      </c>
      <c r="E709" s="2"/>
    </row>
    <row r="710" spans="1:5" ht="15" customHeight="1" x14ac:dyDescent="0.2">
      <c r="A710" s="19"/>
      <c r="B710" s="20"/>
      <c r="C710" s="21"/>
      <c r="D710" s="22">
        <v>46.94</v>
      </c>
      <c r="E710" s="2"/>
    </row>
    <row r="711" spans="1:5" ht="42" customHeight="1" x14ac:dyDescent="0.2">
      <c r="A711" s="46" t="s">
        <v>788</v>
      </c>
      <c r="B711" s="46"/>
      <c r="C711" s="46"/>
      <c r="D711" s="46"/>
      <c r="E711" s="46"/>
    </row>
    <row r="712" spans="1:5" ht="15" customHeight="1" x14ac:dyDescent="0.2">
      <c r="A712" s="1"/>
      <c r="B712" s="1"/>
      <c r="C712" s="14"/>
      <c r="D712" s="14" t="s">
        <v>456</v>
      </c>
      <c r="E712" s="2"/>
    </row>
    <row r="713" spans="1:5" ht="12.95" customHeight="1" x14ac:dyDescent="0.2">
      <c r="A713" s="15" t="s">
        <v>391</v>
      </c>
      <c r="B713" s="16" t="s">
        <v>24</v>
      </c>
      <c r="C713" s="17">
        <v>2</v>
      </c>
      <c r="D713" s="18">
        <v>2</v>
      </c>
      <c r="E713" s="2"/>
    </row>
    <row r="714" spans="1:5" ht="15" customHeight="1" x14ac:dyDescent="0.2">
      <c r="A714" s="19"/>
      <c r="B714" s="20"/>
      <c r="C714" s="21"/>
      <c r="D714" s="22">
        <v>2</v>
      </c>
      <c r="E714" s="2"/>
    </row>
    <row r="715" spans="1:5" ht="54" customHeight="1" x14ac:dyDescent="0.2">
      <c r="A715" s="46" t="s">
        <v>789</v>
      </c>
      <c r="B715" s="46"/>
      <c r="C715" s="46"/>
      <c r="D715" s="46"/>
      <c r="E715" s="46"/>
    </row>
    <row r="716" spans="1:5" ht="15" customHeight="1" x14ac:dyDescent="0.2">
      <c r="A716" s="1"/>
      <c r="B716" s="1"/>
      <c r="C716" s="14"/>
      <c r="D716" s="14" t="s">
        <v>456</v>
      </c>
      <c r="E716" s="2"/>
    </row>
    <row r="717" spans="1:5" ht="12.95" customHeight="1" x14ac:dyDescent="0.2">
      <c r="A717" s="15" t="s">
        <v>391</v>
      </c>
      <c r="B717" s="16" t="s">
        <v>9</v>
      </c>
      <c r="C717" s="17">
        <v>1</v>
      </c>
      <c r="D717" s="18">
        <v>1</v>
      </c>
      <c r="E717" s="2"/>
    </row>
    <row r="718" spans="1:5" ht="15" customHeight="1" x14ac:dyDescent="0.2">
      <c r="A718" s="19"/>
      <c r="B718" s="20"/>
      <c r="C718" s="21"/>
      <c r="D718" s="22">
        <v>1</v>
      </c>
      <c r="E718" s="2"/>
    </row>
    <row r="719" spans="1:5" ht="42" customHeight="1" x14ac:dyDescent="0.2">
      <c r="A719" s="46" t="s">
        <v>790</v>
      </c>
      <c r="B719" s="46"/>
      <c r="C719" s="46"/>
      <c r="D719" s="46"/>
      <c r="E719" s="46"/>
    </row>
    <row r="720" spans="1:5" ht="15" customHeight="1" x14ac:dyDescent="0.2">
      <c r="A720" s="1"/>
      <c r="B720" s="1"/>
      <c r="C720" s="14"/>
      <c r="D720" s="14" t="s">
        <v>456</v>
      </c>
      <c r="E720" s="2"/>
    </row>
    <row r="721" spans="1:5" ht="12.95" customHeight="1" x14ac:dyDescent="0.2">
      <c r="A721" s="15" t="s">
        <v>391</v>
      </c>
      <c r="B721" s="16" t="s">
        <v>286</v>
      </c>
      <c r="C721" s="17">
        <v>6</v>
      </c>
      <c r="D721" s="18">
        <v>6</v>
      </c>
      <c r="E721" s="2"/>
    </row>
    <row r="722" spans="1:5" ht="15" customHeight="1" x14ac:dyDescent="0.2">
      <c r="A722" s="19"/>
      <c r="B722" s="20"/>
      <c r="C722" s="21"/>
      <c r="D722" s="22">
        <v>6</v>
      </c>
      <c r="E722" s="2"/>
    </row>
    <row r="723" spans="1:5" ht="30" customHeight="1" x14ac:dyDescent="0.2">
      <c r="A723" s="46" t="s">
        <v>791</v>
      </c>
      <c r="B723" s="46"/>
      <c r="C723" s="46"/>
      <c r="D723" s="46"/>
      <c r="E723" s="46"/>
    </row>
    <row r="724" spans="1:5" ht="15" customHeight="1" x14ac:dyDescent="0.2">
      <c r="A724" s="1"/>
      <c r="B724" s="1"/>
      <c r="C724" s="14"/>
      <c r="D724" s="14" t="s">
        <v>456</v>
      </c>
      <c r="E724" s="2"/>
    </row>
    <row r="725" spans="1:5" ht="12.95" customHeight="1" x14ac:dyDescent="0.2">
      <c r="A725" s="15" t="s">
        <v>391</v>
      </c>
      <c r="B725" s="16" t="s">
        <v>44</v>
      </c>
      <c r="C725" s="17">
        <v>3</v>
      </c>
      <c r="D725" s="18">
        <v>3</v>
      </c>
      <c r="E725" s="2"/>
    </row>
    <row r="726" spans="1:5" ht="15" customHeight="1" x14ac:dyDescent="0.2">
      <c r="A726" s="19"/>
      <c r="B726" s="20"/>
      <c r="C726" s="21"/>
      <c r="D726" s="22">
        <v>3</v>
      </c>
      <c r="E726" s="2"/>
    </row>
    <row r="727" spans="1:5" ht="54" customHeight="1" x14ac:dyDescent="0.2">
      <c r="A727" s="46" t="s">
        <v>792</v>
      </c>
      <c r="B727" s="46"/>
      <c r="C727" s="46"/>
      <c r="D727" s="46"/>
      <c r="E727" s="46"/>
    </row>
    <row r="728" spans="1:5" ht="15" customHeight="1" x14ac:dyDescent="0.2">
      <c r="A728" s="1"/>
      <c r="B728" s="1"/>
      <c r="C728" s="14"/>
      <c r="D728" s="14" t="s">
        <v>456</v>
      </c>
      <c r="E728" s="2"/>
    </row>
    <row r="729" spans="1:5" ht="27" customHeight="1" x14ac:dyDescent="0.2">
      <c r="A729" s="15" t="s">
        <v>391</v>
      </c>
      <c r="B729" s="16" t="s">
        <v>793</v>
      </c>
      <c r="C729" s="17">
        <v>17.75</v>
      </c>
      <c r="D729" s="18">
        <v>17.75</v>
      </c>
      <c r="E729" s="2"/>
    </row>
    <row r="730" spans="1:5" ht="12.95" customHeight="1" x14ac:dyDescent="0.2">
      <c r="A730" s="15" t="s">
        <v>794</v>
      </c>
      <c r="B730" s="16" t="s">
        <v>781</v>
      </c>
      <c r="C730" s="17">
        <v>46.94</v>
      </c>
      <c r="D730" s="18">
        <v>46.94</v>
      </c>
      <c r="E730" s="2"/>
    </row>
    <row r="731" spans="1:5" ht="15" customHeight="1" x14ac:dyDescent="0.2">
      <c r="A731" s="19"/>
      <c r="B731" s="20"/>
      <c r="C731" s="21"/>
      <c r="D731" s="22">
        <v>64.69</v>
      </c>
      <c r="E731" s="2"/>
    </row>
    <row r="732" spans="1:5" ht="42" customHeight="1" x14ac:dyDescent="0.2">
      <c r="A732" s="46" t="s">
        <v>795</v>
      </c>
      <c r="B732" s="46"/>
      <c r="C732" s="46"/>
      <c r="D732" s="46"/>
      <c r="E732" s="46"/>
    </row>
    <row r="733" spans="1:5" ht="15" customHeight="1" x14ac:dyDescent="0.2">
      <c r="A733" s="1"/>
      <c r="B733" s="1"/>
      <c r="C733" s="14"/>
      <c r="D733" s="14" t="s">
        <v>456</v>
      </c>
      <c r="E733" s="2"/>
    </row>
    <row r="734" spans="1:5" ht="12.95" customHeight="1" x14ac:dyDescent="0.2">
      <c r="A734" s="15" t="s">
        <v>391</v>
      </c>
      <c r="B734" s="16" t="s">
        <v>286</v>
      </c>
      <c r="C734" s="17">
        <v>6</v>
      </c>
      <c r="D734" s="18">
        <v>6</v>
      </c>
      <c r="E734" s="2"/>
    </row>
    <row r="735" spans="1:5" ht="15" customHeight="1" x14ac:dyDescent="0.2">
      <c r="A735" s="19"/>
      <c r="B735" s="20"/>
      <c r="C735" s="21"/>
      <c r="D735" s="22">
        <v>6</v>
      </c>
      <c r="E735" s="2"/>
    </row>
    <row r="736" spans="1:5" ht="54" customHeight="1" x14ac:dyDescent="0.2">
      <c r="A736" s="46" t="s">
        <v>796</v>
      </c>
      <c r="B736" s="46"/>
      <c r="C736" s="46"/>
      <c r="D736" s="46"/>
      <c r="E736" s="46"/>
    </row>
    <row r="737" spans="1:5" ht="15" customHeight="1" x14ac:dyDescent="0.2">
      <c r="A737" s="1"/>
      <c r="B737" s="1"/>
      <c r="C737" s="14"/>
      <c r="D737" s="14" t="s">
        <v>456</v>
      </c>
      <c r="E737" s="2"/>
    </row>
    <row r="738" spans="1:5" ht="12.95" customHeight="1" x14ac:dyDescent="0.2">
      <c r="A738" s="15" t="s">
        <v>797</v>
      </c>
      <c r="B738" s="16" t="s">
        <v>798</v>
      </c>
      <c r="C738" s="17">
        <v>115.59</v>
      </c>
      <c r="D738" s="18">
        <v>115.59</v>
      </c>
      <c r="E738" s="2"/>
    </row>
    <row r="739" spans="1:5" ht="15" customHeight="1" x14ac:dyDescent="0.2">
      <c r="A739" s="19"/>
      <c r="B739" s="20"/>
      <c r="C739" s="21"/>
      <c r="D739" s="22">
        <v>115.59</v>
      </c>
      <c r="E739" s="2"/>
    </row>
    <row r="740" spans="1:5" ht="30" customHeight="1" x14ac:dyDescent="0.2">
      <c r="A740" s="46" t="s">
        <v>799</v>
      </c>
      <c r="B740" s="46"/>
      <c r="C740" s="46"/>
      <c r="D740" s="46"/>
      <c r="E740" s="46"/>
    </row>
    <row r="741" spans="1:5" ht="15" customHeight="1" x14ac:dyDescent="0.2">
      <c r="A741" s="1"/>
      <c r="B741" s="1"/>
      <c r="C741" s="14"/>
      <c r="D741" s="14" t="s">
        <v>456</v>
      </c>
      <c r="E741" s="2"/>
    </row>
    <row r="742" spans="1:5" ht="12.95" customHeight="1" x14ac:dyDescent="0.2">
      <c r="A742" s="15" t="s">
        <v>797</v>
      </c>
      <c r="B742" s="16" t="s">
        <v>800</v>
      </c>
      <c r="C742" s="17">
        <v>115.59</v>
      </c>
      <c r="D742" s="18">
        <v>115.59</v>
      </c>
      <c r="E742" s="2"/>
    </row>
    <row r="743" spans="1:5" ht="15" customHeight="1" x14ac:dyDescent="0.2">
      <c r="A743" s="19"/>
      <c r="B743" s="20"/>
      <c r="C743" s="21"/>
      <c r="D743" s="22">
        <v>115.59</v>
      </c>
      <c r="E743" s="2"/>
    </row>
    <row r="744" spans="1:5" ht="42" customHeight="1" x14ac:dyDescent="0.2">
      <c r="A744" s="46" t="s">
        <v>801</v>
      </c>
      <c r="B744" s="46"/>
      <c r="C744" s="46"/>
      <c r="D744" s="46"/>
      <c r="E744" s="46"/>
    </row>
    <row r="745" spans="1:5" ht="15" customHeight="1" x14ac:dyDescent="0.2">
      <c r="A745" s="1"/>
      <c r="B745" s="1"/>
      <c r="C745" s="14"/>
      <c r="D745" s="14" t="s">
        <v>456</v>
      </c>
      <c r="E745" s="2"/>
    </row>
    <row r="746" spans="1:5" ht="12.95" customHeight="1" x14ac:dyDescent="0.2">
      <c r="A746" s="15" t="s">
        <v>797</v>
      </c>
      <c r="B746" s="16" t="s">
        <v>800</v>
      </c>
      <c r="C746" s="17">
        <v>115.59</v>
      </c>
      <c r="D746" s="18">
        <v>115.59</v>
      </c>
      <c r="E746" s="2"/>
    </row>
    <row r="747" spans="1:5" ht="15" customHeight="1" x14ac:dyDescent="0.2">
      <c r="A747" s="19"/>
      <c r="B747" s="20"/>
      <c r="C747" s="21"/>
      <c r="D747" s="22">
        <v>115.59</v>
      </c>
      <c r="E747" s="2"/>
    </row>
    <row r="748" spans="1:5" ht="21.95" customHeight="1" x14ac:dyDescent="0.2">
      <c r="A748" s="46" t="s">
        <v>802</v>
      </c>
      <c r="B748" s="46"/>
      <c r="C748" s="46"/>
      <c r="D748" s="46"/>
      <c r="E748" s="46"/>
    </row>
    <row r="749" spans="1:5" ht="15" customHeight="1" x14ac:dyDescent="0.2">
      <c r="A749" s="1"/>
      <c r="B749" s="1"/>
      <c r="C749" s="14"/>
      <c r="D749" s="14" t="s">
        <v>456</v>
      </c>
      <c r="E749" s="2"/>
    </row>
    <row r="750" spans="1:5" ht="12.95" customHeight="1" x14ac:dyDescent="0.2">
      <c r="A750" s="15" t="s">
        <v>797</v>
      </c>
      <c r="B750" s="16" t="s">
        <v>800</v>
      </c>
      <c r="C750" s="17">
        <v>115.59</v>
      </c>
      <c r="D750" s="18">
        <v>115.59</v>
      </c>
      <c r="E750" s="2"/>
    </row>
    <row r="751" spans="1:5" ht="15" customHeight="1" x14ac:dyDescent="0.2">
      <c r="A751" s="19"/>
      <c r="B751" s="20"/>
      <c r="C751" s="21"/>
      <c r="D751" s="22">
        <v>115.59</v>
      </c>
      <c r="E751" s="2"/>
    </row>
    <row r="752" spans="1:5" ht="42" customHeight="1" x14ac:dyDescent="0.2">
      <c r="A752" s="46" t="s">
        <v>803</v>
      </c>
      <c r="B752" s="46"/>
      <c r="C752" s="46"/>
      <c r="D752" s="46"/>
      <c r="E752" s="46"/>
    </row>
    <row r="753" spans="1:5" ht="15" customHeight="1" x14ac:dyDescent="0.2">
      <c r="A753" s="1"/>
      <c r="B753" s="1"/>
      <c r="C753" s="14"/>
      <c r="D753" s="14" t="s">
        <v>456</v>
      </c>
      <c r="E753" s="2"/>
    </row>
    <row r="754" spans="1:5" ht="12.95" customHeight="1" x14ac:dyDescent="0.2">
      <c r="A754" s="15" t="s">
        <v>797</v>
      </c>
      <c r="B754" s="16" t="s">
        <v>804</v>
      </c>
      <c r="C754" s="17">
        <v>131.35</v>
      </c>
      <c r="D754" s="18">
        <v>131.35</v>
      </c>
      <c r="E754" s="2"/>
    </row>
    <row r="755" spans="1:5" ht="12.95" customHeight="1" x14ac:dyDescent="0.2">
      <c r="A755" s="15" t="s">
        <v>805</v>
      </c>
      <c r="B755" s="16" t="s">
        <v>806</v>
      </c>
      <c r="C755" s="17">
        <v>78.81</v>
      </c>
      <c r="D755" s="18">
        <v>78.81</v>
      </c>
      <c r="E755" s="2"/>
    </row>
    <row r="756" spans="1:5" ht="12.95" customHeight="1" x14ac:dyDescent="0.2">
      <c r="A756" s="15" t="s">
        <v>807</v>
      </c>
      <c r="B756" s="16" t="s">
        <v>808</v>
      </c>
      <c r="C756" s="17">
        <v>19.77</v>
      </c>
      <c r="D756" s="18">
        <v>19.77</v>
      </c>
      <c r="E756" s="2"/>
    </row>
    <row r="757" spans="1:5" ht="15" customHeight="1" x14ac:dyDescent="0.2">
      <c r="A757" s="19"/>
      <c r="B757" s="20"/>
      <c r="C757" s="21"/>
      <c r="D757" s="22">
        <v>229.93</v>
      </c>
      <c r="E757" s="2"/>
    </row>
    <row r="758" spans="1:5" ht="42" customHeight="1" x14ac:dyDescent="0.2">
      <c r="A758" s="46" t="s">
        <v>809</v>
      </c>
      <c r="B758" s="46"/>
      <c r="C758" s="46"/>
      <c r="D758" s="46"/>
      <c r="E758" s="46"/>
    </row>
    <row r="759" spans="1:5" ht="15" customHeight="1" x14ac:dyDescent="0.2">
      <c r="A759" s="1"/>
      <c r="B759" s="1"/>
      <c r="C759" s="14"/>
      <c r="D759" s="14" t="s">
        <v>456</v>
      </c>
      <c r="E759" s="2"/>
    </row>
    <row r="760" spans="1:5" ht="12.95" customHeight="1" x14ac:dyDescent="0.2">
      <c r="A760" s="15" t="s">
        <v>797</v>
      </c>
      <c r="B760" s="16" t="s">
        <v>810</v>
      </c>
      <c r="C760" s="47">
        <v>2311.7600000000002</v>
      </c>
      <c r="D760" s="48">
        <v>2311.7600000000002</v>
      </c>
      <c r="E760" s="2"/>
    </row>
    <row r="761" spans="1:5" ht="5.0999999999999996" customHeight="1" x14ac:dyDescent="0.2">
      <c r="A761" s="23"/>
      <c r="B761" s="24"/>
      <c r="C761" s="47"/>
      <c r="D761" s="48"/>
      <c r="E761" s="2"/>
    </row>
    <row r="762" spans="1:5" ht="15" customHeight="1" x14ac:dyDescent="0.2">
      <c r="A762" s="19"/>
      <c r="B762" s="20"/>
      <c r="C762" s="21"/>
      <c r="D762" s="22">
        <v>2311.7600000000002</v>
      </c>
      <c r="E762" s="2"/>
    </row>
    <row r="763" spans="1:5" ht="30" customHeight="1" x14ac:dyDescent="0.2">
      <c r="A763" s="46" t="s">
        <v>811</v>
      </c>
      <c r="B763" s="46"/>
      <c r="C763" s="46"/>
      <c r="D763" s="46"/>
      <c r="E763" s="46"/>
    </row>
    <row r="764" spans="1:5" ht="15" customHeight="1" x14ac:dyDescent="0.2">
      <c r="A764" s="1"/>
      <c r="B764" s="1"/>
      <c r="C764" s="14"/>
      <c r="D764" s="14" t="s">
        <v>456</v>
      </c>
      <c r="E764" s="2"/>
    </row>
    <row r="765" spans="1:5" ht="18" customHeight="1" x14ac:dyDescent="0.2">
      <c r="A765" s="15" t="s">
        <v>812</v>
      </c>
      <c r="B765" s="16" t="s">
        <v>813</v>
      </c>
      <c r="C765" s="17">
        <v>15</v>
      </c>
      <c r="D765" s="18">
        <v>15</v>
      </c>
      <c r="E765" s="2"/>
    </row>
    <row r="766" spans="1:5" ht="15" customHeight="1" x14ac:dyDescent="0.2">
      <c r="A766" s="19"/>
      <c r="B766" s="20"/>
      <c r="C766" s="21"/>
      <c r="D766" s="22">
        <v>15</v>
      </c>
      <c r="E766" s="2"/>
    </row>
    <row r="767" spans="1:5" ht="54" customHeight="1" x14ac:dyDescent="0.2">
      <c r="A767" s="46" t="s">
        <v>814</v>
      </c>
      <c r="B767" s="46"/>
      <c r="C767" s="46"/>
      <c r="D767" s="46"/>
      <c r="E767" s="46"/>
    </row>
    <row r="768" spans="1:5" ht="15" customHeight="1" x14ac:dyDescent="0.2">
      <c r="A768" s="1"/>
      <c r="B768" s="1"/>
      <c r="C768" s="14"/>
      <c r="D768" s="14" t="s">
        <v>456</v>
      </c>
      <c r="E768" s="2"/>
    </row>
    <row r="769" spans="1:5" ht="12.95" customHeight="1" x14ac:dyDescent="0.2">
      <c r="A769" s="15" t="s">
        <v>815</v>
      </c>
      <c r="B769" s="16" t="s">
        <v>44</v>
      </c>
      <c r="C769" s="17">
        <v>3</v>
      </c>
      <c r="D769" s="18">
        <v>3</v>
      </c>
      <c r="E769" s="2"/>
    </row>
    <row r="770" spans="1:5" ht="15" customHeight="1" x14ac:dyDescent="0.2">
      <c r="A770" s="19"/>
      <c r="B770" s="20"/>
      <c r="C770" s="21"/>
      <c r="D770" s="22">
        <v>3</v>
      </c>
      <c r="E770" s="2"/>
    </row>
    <row r="771" spans="1:5" ht="54" customHeight="1" x14ac:dyDescent="0.2">
      <c r="A771" s="46" t="s">
        <v>816</v>
      </c>
      <c r="B771" s="46"/>
      <c r="C771" s="46"/>
      <c r="D771" s="46"/>
      <c r="E771" s="46"/>
    </row>
    <row r="772" spans="1:5" ht="15" customHeight="1" x14ac:dyDescent="0.2">
      <c r="A772" s="1"/>
      <c r="B772" s="1"/>
      <c r="C772" s="14"/>
      <c r="D772" s="14" t="s">
        <v>456</v>
      </c>
      <c r="E772" s="2"/>
    </row>
    <row r="773" spans="1:5" ht="12.95" customHeight="1" x14ac:dyDescent="0.2">
      <c r="A773" s="15" t="s">
        <v>805</v>
      </c>
      <c r="B773" s="16" t="s">
        <v>817</v>
      </c>
      <c r="C773" s="17">
        <v>105.64</v>
      </c>
      <c r="D773" s="18">
        <v>105.64</v>
      </c>
      <c r="E773" s="2"/>
    </row>
    <row r="774" spans="1:5" ht="12.95" customHeight="1" x14ac:dyDescent="0.2">
      <c r="A774" s="15" t="s">
        <v>797</v>
      </c>
      <c r="B774" s="16" t="s">
        <v>818</v>
      </c>
      <c r="C774" s="17">
        <v>15</v>
      </c>
      <c r="D774" s="18">
        <v>15</v>
      </c>
      <c r="E774" s="2"/>
    </row>
    <row r="775" spans="1:5" ht="15" customHeight="1" x14ac:dyDescent="0.2">
      <c r="A775" s="19"/>
      <c r="B775" s="20"/>
      <c r="C775" s="21"/>
      <c r="D775" s="22">
        <v>120.64</v>
      </c>
      <c r="E775" s="2"/>
    </row>
    <row r="776" spans="1:5" ht="30" customHeight="1" x14ac:dyDescent="0.2">
      <c r="A776" s="46" t="s">
        <v>819</v>
      </c>
      <c r="B776" s="46"/>
      <c r="C776" s="46"/>
      <c r="D776" s="46"/>
      <c r="E776" s="46"/>
    </row>
    <row r="777" spans="1:5" ht="15" customHeight="1" x14ac:dyDescent="0.2">
      <c r="A777" s="1"/>
      <c r="B777" s="1"/>
      <c r="C777" s="14"/>
      <c r="D777" s="14" t="s">
        <v>456</v>
      </c>
      <c r="E777" s="2"/>
    </row>
    <row r="778" spans="1:5" ht="12.95" customHeight="1" x14ac:dyDescent="0.2">
      <c r="A778" s="15" t="s">
        <v>820</v>
      </c>
      <c r="B778" s="16" t="s">
        <v>44</v>
      </c>
      <c r="C778" s="17">
        <v>3</v>
      </c>
      <c r="D778" s="18">
        <v>3</v>
      </c>
      <c r="E778" s="2"/>
    </row>
    <row r="779" spans="1:5" ht="15" customHeight="1" x14ac:dyDescent="0.2">
      <c r="A779" s="19"/>
      <c r="B779" s="20"/>
      <c r="C779" s="21"/>
      <c r="D779" s="22">
        <v>3</v>
      </c>
      <c r="E779" s="2"/>
    </row>
  </sheetData>
  <mergeCells count="184">
    <mergeCell ref="A1:E1"/>
    <mergeCell ref="A2:E2"/>
    <mergeCell ref="A6:E6"/>
    <mergeCell ref="A10:E10"/>
    <mergeCell ref="A14:E14"/>
    <mergeCell ref="A38:E38"/>
    <mergeCell ref="A42:E42"/>
    <mergeCell ref="A46:E46"/>
    <mergeCell ref="A50:E50"/>
    <mergeCell ref="A54:E54"/>
    <mergeCell ref="A18:E18"/>
    <mergeCell ref="A22:E22"/>
    <mergeCell ref="A26:E26"/>
    <mergeCell ref="A30:E30"/>
    <mergeCell ref="A34:E34"/>
    <mergeCell ref="A78:E78"/>
    <mergeCell ref="A82:E82"/>
    <mergeCell ref="A87:E87"/>
    <mergeCell ref="A91:E91"/>
    <mergeCell ref="A97:E97"/>
    <mergeCell ref="A58:E58"/>
    <mergeCell ref="A62:E62"/>
    <mergeCell ref="A66:E66"/>
    <mergeCell ref="A70:E70"/>
    <mergeCell ref="A74:E74"/>
    <mergeCell ref="A125:E125"/>
    <mergeCell ref="A132:E132"/>
    <mergeCell ref="A136:E136"/>
    <mergeCell ref="A140:E140"/>
    <mergeCell ref="A144:E144"/>
    <mergeCell ref="A101:E101"/>
    <mergeCell ref="A106:E106"/>
    <mergeCell ref="A110:E110"/>
    <mergeCell ref="A114:E114"/>
    <mergeCell ref="A121:E121"/>
    <mergeCell ref="A176:E176"/>
    <mergeCell ref="A180:E180"/>
    <mergeCell ref="A184:E184"/>
    <mergeCell ref="A188:E188"/>
    <mergeCell ref="A194:E194"/>
    <mergeCell ref="A149:E149"/>
    <mergeCell ref="A155:E155"/>
    <mergeCell ref="A161:E161"/>
    <mergeCell ref="A166:E166"/>
    <mergeCell ref="A171:E171"/>
    <mergeCell ref="A223:E223"/>
    <mergeCell ref="A228:E228"/>
    <mergeCell ref="A232:E232"/>
    <mergeCell ref="A236:E236"/>
    <mergeCell ref="A241:E241"/>
    <mergeCell ref="A199:E199"/>
    <mergeCell ref="A204:E204"/>
    <mergeCell ref="A209:E209"/>
    <mergeCell ref="A213:E213"/>
    <mergeCell ref="A218:E218"/>
    <mergeCell ref="A267:E267"/>
    <mergeCell ref="A271:E271"/>
    <mergeCell ref="A275:E275"/>
    <mergeCell ref="A280:E280"/>
    <mergeCell ref="A284:E284"/>
    <mergeCell ref="A245:E245"/>
    <mergeCell ref="A249:E249"/>
    <mergeCell ref="A254:E254"/>
    <mergeCell ref="A258:E258"/>
    <mergeCell ref="A262:E262"/>
    <mergeCell ref="A312:E312"/>
    <mergeCell ref="A316:E316"/>
    <mergeCell ref="A320:E320"/>
    <mergeCell ref="A324:E324"/>
    <mergeCell ref="A328:E328"/>
    <mergeCell ref="A288:E288"/>
    <mergeCell ref="A292:E292"/>
    <mergeCell ref="A296:E296"/>
    <mergeCell ref="A300:E300"/>
    <mergeCell ref="A304:E304"/>
    <mergeCell ref="A352:E352"/>
    <mergeCell ref="A356:E356"/>
    <mergeCell ref="A361:E361"/>
    <mergeCell ref="A365:E365"/>
    <mergeCell ref="A369:E369"/>
    <mergeCell ref="A332:E332"/>
    <mergeCell ref="A336:E336"/>
    <mergeCell ref="A340:E340"/>
    <mergeCell ref="A344:E344"/>
    <mergeCell ref="A348:E348"/>
    <mergeCell ref="A395:E395"/>
    <mergeCell ref="A401:E401"/>
    <mergeCell ref="A405:E405"/>
    <mergeCell ref="A409:E409"/>
    <mergeCell ref="A413:E413"/>
    <mergeCell ref="A373:E373"/>
    <mergeCell ref="A377:E377"/>
    <mergeCell ref="A381:E381"/>
    <mergeCell ref="A385:E385"/>
    <mergeCell ref="A391:E391"/>
    <mergeCell ref="A437:E437"/>
    <mergeCell ref="A441:E441"/>
    <mergeCell ref="A446:E446"/>
    <mergeCell ref="A451:E451"/>
    <mergeCell ref="A456:E456"/>
    <mergeCell ref="A417:E417"/>
    <mergeCell ref="A421:E421"/>
    <mergeCell ref="A425:E425"/>
    <mergeCell ref="A429:E429"/>
    <mergeCell ref="A433:E433"/>
    <mergeCell ref="A481:E481"/>
    <mergeCell ref="A485:E485"/>
    <mergeCell ref="A489:E489"/>
    <mergeCell ref="A493:E493"/>
    <mergeCell ref="A497:E497"/>
    <mergeCell ref="A461:E461"/>
    <mergeCell ref="A465:E465"/>
    <mergeCell ref="A469:E469"/>
    <mergeCell ref="A473:E473"/>
    <mergeCell ref="A477:E477"/>
    <mergeCell ref="A522:E522"/>
    <mergeCell ref="A526:E526"/>
    <mergeCell ref="A530:E530"/>
    <mergeCell ref="A534:E534"/>
    <mergeCell ref="A538:E538"/>
    <mergeCell ref="A501:E501"/>
    <mergeCell ref="A505:E505"/>
    <mergeCell ref="A510:E510"/>
    <mergeCell ref="A514:E514"/>
    <mergeCell ref="A518:E518"/>
    <mergeCell ref="A562:E562"/>
    <mergeCell ref="A566:E566"/>
    <mergeCell ref="A570:E570"/>
    <mergeCell ref="A574:E574"/>
    <mergeCell ref="A578:E578"/>
    <mergeCell ref="A542:E542"/>
    <mergeCell ref="A546:E546"/>
    <mergeCell ref="A550:E550"/>
    <mergeCell ref="A554:E554"/>
    <mergeCell ref="A558:E558"/>
    <mergeCell ref="A602:E602"/>
    <mergeCell ref="A606:E606"/>
    <mergeCell ref="A610:E610"/>
    <mergeCell ref="A614:E614"/>
    <mergeCell ref="A619:E619"/>
    <mergeCell ref="A582:E582"/>
    <mergeCell ref="A586:E586"/>
    <mergeCell ref="A590:E590"/>
    <mergeCell ref="A594:E594"/>
    <mergeCell ref="A598:E598"/>
    <mergeCell ref="A643:E643"/>
    <mergeCell ref="A647:E647"/>
    <mergeCell ref="A651:E651"/>
    <mergeCell ref="A655:E655"/>
    <mergeCell ref="A659:E659"/>
    <mergeCell ref="A623:E623"/>
    <mergeCell ref="A627:E627"/>
    <mergeCell ref="A631:E631"/>
    <mergeCell ref="A635:E635"/>
    <mergeCell ref="A639:E639"/>
    <mergeCell ref="A687:E687"/>
    <mergeCell ref="A691:E691"/>
    <mergeCell ref="A695:E695"/>
    <mergeCell ref="A699:E699"/>
    <mergeCell ref="A703:E703"/>
    <mergeCell ref="A663:E663"/>
    <mergeCell ref="A668:E668"/>
    <mergeCell ref="A672:E672"/>
    <mergeCell ref="A677:E677"/>
    <mergeCell ref="A683:E683"/>
    <mergeCell ref="A727:E727"/>
    <mergeCell ref="A732:E732"/>
    <mergeCell ref="A736:E736"/>
    <mergeCell ref="A740:E740"/>
    <mergeCell ref="A744:E744"/>
    <mergeCell ref="A707:E707"/>
    <mergeCell ref="A711:E711"/>
    <mergeCell ref="A715:E715"/>
    <mergeCell ref="A719:E719"/>
    <mergeCell ref="A723:E723"/>
    <mergeCell ref="A763:E763"/>
    <mergeCell ref="A767:E767"/>
    <mergeCell ref="A771:E771"/>
    <mergeCell ref="A776:E776"/>
    <mergeCell ref="A748:E748"/>
    <mergeCell ref="A752:E752"/>
    <mergeCell ref="A758:E758"/>
    <mergeCell ref="C760:C761"/>
    <mergeCell ref="D760:D761"/>
  </mergeCells>
  <pageMargins left="0" right="0" top="0.54500000000000004" bottom="0" header="0" footer="0"/>
  <pageSetup paperSize="9" scale="8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6:M29"/>
  <sheetViews>
    <sheetView zoomScaleNormal="100" workbookViewId="0">
      <selection activeCell="J31" sqref="J31"/>
    </sheetView>
  </sheetViews>
  <sheetFormatPr defaultRowHeight="15" x14ac:dyDescent="0.2"/>
  <cols>
    <col min="1" max="1" width="6.1875" customWidth="1"/>
    <col min="2" max="2" width="29.59375" customWidth="1"/>
    <col min="3" max="3" width="11.296875" customWidth="1"/>
    <col min="4" max="4" width="10.76171875" customWidth="1"/>
    <col min="5" max="5" width="11.43359375" customWidth="1"/>
    <col min="6" max="7" width="9.81640625" customWidth="1"/>
    <col min="8" max="8" width="5.24609375" customWidth="1"/>
    <col min="9" max="9" width="4.5703125" customWidth="1"/>
    <col min="10" max="10" width="10.625" customWidth="1"/>
    <col min="11" max="11" width="10.35546875" customWidth="1"/>
    <col min="12" max="12" width="9.4140625" customWidth="1"/>
    <col min="13" max="13" width="12.10546875" customWidth="1"/>
  </cols>
  <sheetData>
    <row r="6" spans="1:13" ht="9.75" customHeight="1" x14ac:dyDescent="0.2"/>
    <row r="7" spans="1:13" ht="15.95" customHeight="1" x14ac:dyDescent="0.2">
      <c r="A7" s="25" t="s">
        <v>1</v>
      </c>
      <c r="B7" s="25" t="s">
        <v>3</v>
      </c>
      <c r="C7" s="25" t="s">
        <v>821</v>
      </c>
      <c r="D7" s="25" t="s">
        <v>822</v>
      </c>
      <c r="E7" s="25" t="s">
        <v>823</v>
      </c>
      <c r="F7" s="25" t="s">
        <v>824</v>
      </c>
      <c r="G7" s="25" t="s">
        <v>825</v>
      </c>
      <c r="H7" s="49" t="s">
        <v>826</v>
      </c>
      <c r="I7" s="50"/>
      <c r="J7" s="25" t="s">
        <v>827</v>
      </c>
      <c r="K7" s="25" t="s">
        <v>828</v>
      </c>
      <c r="L7" s="25" t="s">
        <v>829</v>
      </c>
      <c r="M7" s="26" t="s">
        <v>830</v>
      </c>
    </row>
    <row r="8" spans="1:13" ht="12" customHeight="1" x14ac:dyDescent="0.2">
      <c r="A8" s="51" t="s">
        <v>9</v>
      </c>
      <c r="B8" s="52" t="s">
        <v>10</v>
      </c>
      <c r="C8" s="53">
        <f>'PLANILHA ORCAMENTARIA'!H4</f>
        <v>0</v>
      </c>
      <c r="D8" s="27">
        <v>0.15</v>
      </c>
      <c r="E8" s="27">
        <v>0.15</v>
      </c>
      <c r="F8" s="27">
        <v>0.18</v>
      </c>
      <c r="G8" s="27">
        <v>0.2</v>
      </c>
      <c r="H8" s="54">
        <v>0.11</v>
      </c>
      <c r="I8" s="55"/>
      <c r="J8" s="27">
        <v>0.11</v>
      </c>
      <c r="K8" s="27">
        <v>0.1</v>
      </c>
      <c r="L8" s="28"/>
      <c r="M8" s="29">
        <f t="shared" ref="M8:M27" si="0">SUM(D8:L8)</f>
        <v>0.99999999999999989</v>
      </c>
    </row>
    <row r="9" spans="1:13" ht="12.95" customHeight="1" x14ac:dyDescent="0.2">
      <c r="A9" s="51"/>
      <c r="B9" s="52"/>
      <c r="C9" s="53"/>
      <c r="D9" s="30">
        <f>D8*C8</f>
        <v>0</v>
      </c>
      <c r="E9" s="30">
        <f>E8*$C8</f>
        <v>0</v>
      </c>
      <c r="F9" s="30">
        <f>F8*$C8</f>
        <v>0</v>
      </c>
      <c r="G9" s="30">
        <f>G8*$C8</f>
        <v>0</v>
      </c>
      <c r="H9" s="56">
        <f>H8*$C8</f>
        <v>0</v>
      </c>
      <c r="I9" s="57"/>
      <c r="J9" s="30">
        <f>J8*$C8</f>
        <v>0</v>
      </c>
      <c r="K9" s="30">
        <f>K8*$C8</f>
        <v>0</v>
      </c>
      <c r="L9" s="38">
        <f>L8*$C8</f>
        <v>0</v>
      </c>
      <c r="M9" s="31">
        <f t="shared" si="0"/>
        <v>0</v>
      </c>
    </row>
    <row r="10" spans="1:13" ht="12" customHeight="1" x14ac:dyDescent="0.2">
      <c r="A10" s="51" t="s">
        <v>24</v>
      </c>
      <c r="B10" s="52" t="s">
        <v>25</v>
      </c>
      <c r="C10" s="53">
        <f>'PLANILHA ORCAMENTARIA'!H8</f>
        <v>0</v>
      </c>
      <c r="D10" s="27">
        <v>0.25</v>
      </c>
      <c r="E10" s="27">
        <v>0.25</v>
      </c>
      <c r="F10" s="27">
        <v>0.1</v>
      </c>
      <c r="G10" s="27">
        <v>0.1</v>
      </c>
      <c r="H10" s="54">
        <v>0.1</v>
      </c>
      <c r="I10" s="55"/>
      <c r="J10" s="27">
        <v>0.1</v>
      </c>
      <c r="K10" s="27">
        <v>0.1</v>
      </c>
      <c r="L10" s="28"/>
      <c r="M10" s="29">
        <f t="shared" si="0"/>
        <v>0.99999999999999989</v>
      </c>
    </row>
    <row r="11" spans="1:13" ht="12.95" customHeight="1" x14ac:dyDescent="0.2">
      <c r="A11" s="51"/>
      <c r="B11" s="52"/>
      <c r="C11" s="53"/>
      <c r="D11" s="30">
        <f>D10*C10</f>
        <v>0</v>
      </c>
      <c r="E11" s="30">
        <f>E10*$C10</f>
        <v>0</v>
      </c>
      <c r="F11" s="30">
        <f>F10*$C10</f>
        <v>0</v>
      </c>
      <c r="G11" s="30">
        <f>G10*$C10</f>
        <v>0</v>
      </c>
      <c r="H11" s="56">
        <f>H10*$C10</f>
        <v>0</v>
      </c>
      <c r="I11" s="57"/>
      <c r="J11" s="30">
        <f>J10*$C10</f>
        <v>0</v>
      </c>
      <c r="K11" s="30">
        <f>K10*$C10</f>
        <v>0</v>
      </c>
      <c r="L11" s="38">
        <f>L10*$C10</f>
        <v>0</v>
      </c>
      <c r="M11" s="31">
        <f t="shared" si="0"/>
        <v>0</v>
      </c>
    </row>
    <row r="12" spans="1:13" ht="12" customHeight="1" x14ac:dyDescent="0.2">
      <c r="A12" s="51" t="s">
        <v>44</v>
      </c>
      <c r="B12" s="52" t="s">
        <v>45</v>
      </c>
      <c r="C12" s="53">
        <f>'PLANILHA ORCAMENTARIA'!H14</f>
        <v>0</v>
      </c>
      <c r="D12" s="27">
        <v>0.15</v>
      </c>
      <c r="E12" s="27">
        <v>0.15</v>
      </c>
      <c r="F12" s="27">
        <v>0.18</v>
      </c>
      <c r="G12" s="27">
        <v>0.2</v>
      </c>
      <c r="H12" s="54">
        <v>0.11</v>
      </c>
      <c r="I12" s="55"/>
      <c r="J12" s="27">
        <v>0.11</v>
      </c>
      <c r="K12" s="27">
        <v>0.1</v>
      </c>
      <c r="L12" s="28"/>
      <c r="M12" s="29">
        <f t="shared" si="0"/>
        <v>0.99999999999999989</v>
      </c>
    </row>
    <row r="13" spans="1:13" ht="12.95" customHeight="1" x14ac:dyDescent="0.2">
      <c r="A13" s="51"/>
      <c r="B13" s="52"/>
      <c r="C13" s="53"/>
      <c r="D13" s="30">
        <f>D12*C12</f>
        <v>0</v>
      </c>
      <c r="E13" s="30">
        <f>E12*$C12</f>
        <v>0</v>
      </c>
      <c r="F13" s="30">
        <f>F12*$C12</f>
        <v>0</v>
      </c>
      <c r="G13" s="30">
        <f>G12*$C12</f>
        <v>0</v>
      </c>
      <c r="H13" s="56">
        <f>H12*$C12</f>
        <v>0</v>
      </c>
      <c r="I13" s="57"/>
      <c r="J13" s="30">
        <f>J12*$C12</f>
        <v>0</v>
      </c>
      <c r="K13" s="30">
        <f>K12*$C12</f>
        <v>0</v>
      </c>
      <c r="L13" s="38">
        <f>L12*$C12</f>
        <v>0</v>
      </c>
      <c r="M13" s="31">
        <f t="shared" si="0"/>
        <v>0</v>
      </c>
    </row>
    <row r="14" spans="1:13" ht="12" customHeight="1" x14ac:dyDescent="0.2">
      <c r="A14" s="51" t="s">
        <v>50</v>
      </c>
      <c r="B14" s="52" t="s">
        <v>51</v>
      </c>
      <c r="C14" s="53">
        <f>'PLANILHA ORCAMENTARIA'!H16</f>
        <v>0</v>
      </c>
      <c r="D14" s="27">
        <v>0.2</v>
      </c>
      <c r="E14" s="27">
        <v>0.1</v>
      </c>
      <c r="F14" s="27">
        <v>0.1</v>
      </c>
      <c r="G14" s="27">
        <v>0.1</v>
      </c>
      <c r="H14" s="54">
        <v>0.1</v>
      </c>
      <c r="I14" s="55"/>
      <c r="J14" s="27">
        <v>0.1</v>
      </c>
      <c r="K14" s="27">
        <v>0.1</v>
      </c>
      <c r="L14" s="27">
        <v>0.2</v>
      </c>
      <c r="M14" s="29">
        <f t="shared" si="0"/>
        <v>1</v>
      </c>
    </row>
    <row r="15" spans="1:13" ht="12.95" customHeight="1" x14ac:dyDescent="0.2">
      <c r="A15" s="51"/>
      <c r="B15" s="52"/>
      <c r="C15" s="53"/>
      <c r="D15" s="30">
        <f>D14*C14</f>
        <v>0</v>
      </c>
      <c r="E15" s="30">
        <f>E14*$C14</f>
        <v>0</v>
      </c>
      <c r="F15" s="30">
        <f>F14*$C14</f>
        <v>0</v>
      </c>
      <c r="G15" s="30">
        <f>G14*$C14</f>
        <v>0</v>
      </c>
      <c r="H15" s="56">
        <f>H14*$C14</f>
        <v>0</v>
      </c>
      <c r="I15" s="57"/>
      <c r="J15" s="30">
        <f>J14*$C14</f>
        <v>0</v>
      </c>
      <c r="K15" s="30">
        <f>K14*$C14</f>
        <v>0</v>
      </c>
      <c r="L15" s="30">
        <f>L14*$C14</f>
        <v>0</v>
      </c>
      <c r="M15" s="31">
        <f t="shared" si="0"/>
        <v>0</v>
      </c>
    </row>
    <row r="16" spans="1:13" ht="12" customHeight="1" x14ac:dyDescent="0.2">
      <c r="A16" s="51" t="s">
        <v>79</v>
      </c>
      <c r="B16" s="52" t="s">
        <v>80</v>
      </c>
      <c r="C16" s="53">
        <f>'PLANILHA ORCAMENTARIA'!H24</f>
        <v>0</v>
      </c>
      <c r="D16" s="27">
        <v>0.25</v>
      </c>
      <c r="E16" s="27">
        <v>0.25</v>
      </c>
      <c r="F16" s="27">
        <v>0.25</v>
      </c>
      <c r="G16" s="27">
        <v>0.25</v>
      </c>
      <c r="H16" s="64"/>
      <c r="I16" s="65"/>
      <c r="J16" s="28"/>
      <c r="K16" s="28"/>
      <c r="L16" s="28"/>
      <c r="M16" s="29">
        <f t="shared" si="0"/>
        <v>1</v>
      </c>
    </row>
    <row r="17" spans="1:13" ht="12.95" customHeight="1" x14ac:dyDescent="0.2">
      <c r="A17" s="51"/>
      <c r="B17" s="52"/>
      <c r="C17" s="53"/>
      <c r="D17" s="30">
        <f>D16*C16</f>
        <v>0</v>
      </c>
      <c r="E17" s="30">
        <f>E16*$C16</f>
        <v>0</v>
      </c>
      <c r="F17" s="30">
        <f>F16*$C16</f>
        <v>0</v>
      </c>
      <c r="G17" s="30">
        <f>G16*$C16</f>
        <v>0</v>
      </c>
      <c r="H17" s="59">
        <f t="shared" ref="H17" si="1">H16*$C16</f>
        <v>0</v>
      </c>
      <c r="I17" s="60">
        <f t="shared" ref="I17" si="2">I16*$C16</f>
        <v>0</v>
      </c>
      <c r="J17" s="38">
        <f>J16*$C16</f>
        <v>0</v>
      </c>
      <c r="K17" s="38">
        <f>K16*$C16</f>
        <v>0</v>
      </c>
      <c r="L17" s="38">
        <f>L16*$C16</f>
        <v>0</v>
      </c>
      <c r="M17" s="31">
        <f t="shared" si="0"/>
        <v>0</v>
      </c>
    </row>
    <row r="18" spans="1:13" ht="12" customHeight="1" x14ac:dyDescent="0.2">
      <c r="A18" s="51" t="s">
        <v>286</v>
      </c>
      <c r="B18" s="52" t="s">
        <v>287</v>
      </c>
      <c r="C18" s="53">
        <f>'PLANILHA ORCAMENTARIA'!H95</f>
        <v>0</v>
      </c>
      <c r="D18" s="37"/>
      <c r="E18" s="37"/>
      <c r="F18" s="27">
        <v>0.25</v>
      </c>
      <c r="G18" s="27">
        <v>0.25</v>
      </c>
      <c r="H18" s="54">
        <v>0.25</v>
      </c>
      <c r="I18" s="55"/>
      <c r="J18" s="27">
        <v>0.25</v>
      </c>
      <c r="K18" s="28"/>
      <c r="L18" s="28"/>
      <c r="M18" s="29">
        <f t="shared" si="0"/>
        <v>1</v>
      </c>
    </row>
    <row r="19" spans="1:13" ht="12.95" customHeight="1" x14ac:dyDescent="0.2">
      <c r="A19" s="51"/>
      <c r="B19" s="52"/>
      <c r="C19" s="53"/>
      <c r="D19" s="38">
        <f>D18*$C18</f>
        <v>0</v>
      </c>
      <c r="E19" s="38">
        <f>E18*$C18</f>
        <v>0</v>
      </c>
      <c r="F19" s="30">
        <f>F18*$C18</f>
        <v>0</v>
      </c>
      <c r="G19" s="30">
        <f>G18*$C18</f>
        <v>0</v>
      </c>
      <c r="H19" s="56">
        <f>H18*$C18</f>
        <v>0</v>
      </c>
      <c r="I19" s="57"/>
      <c r="J19" s="30">
        <f>J18*$C18</f>
        <v>0</v>
      </c>
      <c r="K19" s="38">
        <f>K18*$C18</f>
        <v>0</v>
      </c>
      <c r="L19" s="38">
        <f>L18*$C18</f>
        <v>0</v>
      </c>
      <c r="M19" s="31">
        <f t="shared" si="0"/>
        <v>0</v>
      </c>
    </row>
    <row r="20" spans="1:13" ht="12" customHeight="1" x14ac:dyDescent="0.2">
      <c r="A20" s="51" t="s">
        <v>354</v>
      </c>
      <c r="B20" s="52" t="s">
        <v>355</v>
      </c>
      <c r="C20" s="53">
        <f>'PLANILHA ORCAMENTARIA'!H150</f>
        <v>0</v>
      </c>
      <c r="D20" s="37"/>
      <c r="E20" s="37"/>
      <c r="F20" s="28"/>
      <c r="G20" s="27">
        <v>0.25</v>
      </c>
      <c r="H20" s="54">
        <v>0.25</v>
      </c>
      <c r="I20" s="55"/>
      <c r="J20" s="27">
        <v>0.25</v>
      </c>
      <c r="K20" s="27">
        <v>0.25</v>
      </c>
      <c r="L20" s="28"/>
      <c r="M20" s="29">
        <f t="shared" si="0"/>
        <v>1</v>
      </c>
    </row>
    <row r="21" spans="1:13" ht="12.95" customHeight="1" x14ac:dyDescent="0.2">
      <c r="A21" s="51"/>
      <c r="B21" s="52"/>
      <c r="C21" s="53"/>
      <c r="D21" s="38">
        <f>D20*$C20</f>
        <v>0</v>
      </c>
      <c r="E21" s="38">
        <f>E20*$C20</f>
        <v>0</v>
      </c>
      <c r="F21" s="38">
        <f>F20*$C20</f>
        <v>0</v>
      </c>
      <c r="G21" s="30">
        <f>G20*$C20</f>
        <v>0</v>
      </c>
      <c r="H21" s="56">
        <f>H20*$C20</f>
        <v>0</v>
      </c>
      <c r="I21" s="57"/>
      <c r="J21" s="30">
        <f>J20*$C20</f>
        <v>0</v>
      </c>
      <c r="K21" s="30">
        <f>K20*$C20</f>
        <v>0</v>
      </c>
      <c r="L21" s="38">
        <f>L20*$C20</f>
        <v>0</v>
      </c>
      <c r="M21" s="31">
        <f t="shared" si="0"/>
        <v>0</v>
      </c>
    </row>
    <row r="22" spans="1:13" ht="12" customHeight="1" x14ac:dyDescent="0.2">
      <c r="A22" s="51" t="s">
        <v>390</v>
      </c>
      <c r="B22" s="52" t="s">
        <v>391</v>
      </c>
      <c r="C22" s="53">
        <f>'PLANILHA ORCAMENTARIA'!H181</f>
        <v>0</v>
      </c>
      <c r="D22" s="37"/>
      <c r="E22" s="37"/>
      <c r="F22" s="28"/>
      <c r="G22" s="28"/>
      <c r="H22" s="54">
        <v>0.25</v>
      </c>
      <c r="I22" s="55"/>
      <c r="J22" s="27">
        <v>0.25</v>
      </c>
      <c r="K22" s="27">
        <v>0.25</v>
      </c>
      <c r="L22" s="27">
        <v>0.25</v>
      </c>
      <c r="M22" s="29">
        <f t="shared" si="0"/>
        <v>1</v>
      </c>
    </row>
    <row r="23" spans="1:13" ht="12.95" customHeight="1" x14ac:dyDescent="0.2">
      <c r="A23" s="51"/>
      <c r="B23" s="52"/>
      <c r="C23" s="53"/>
      <c r="D23" s="38">
        <f>D22*$C22</f>
        <v>0</v>
      </c>
      <c r="E23" s="38">
        <f>E22*$C22</f>
        <v>0</v>
      </c>
      <c r="F23" s="38">
        <f>F22*$C22</f>
        <v>0</v>
      </c>
      <c r="G23" s="38">
        <f>G22*$C22</f>
        <v>0</v>
      </c>
      <c r="H23" s="56">
        <f>H22*$C22</f>
        <v>0</v>
      </c>
      <c r="I23" s="57"/>
      <c r="J23" s="30">
        <f>J22*$C22</f>
        <v>0</v>
      </c>
      <c r="K23" s="30">
        <f>K22*$C22</f>
        <v>0</v>
      </c>
      <c r="L23" s="30">
        <f>L22*$C22</f>
        <v>0</v>
      </c>
      <c r="M23" s="31">
        <f t="shared" si="0"/>
        <v>0</v>
      </c>
    </row>
    <row r="24" spans="1:13" ht="12" customHeight="1" x14ac:dyDescent="0.2">
      <c r="A24" s="51" t="s">
        <v>426</v>
      </c>
      <c r="B24" s="52" t="s">
        <v>427</v>
      </c>
      <c r="C24" s="53">
        <f>'PLANILHA ORCAMENTARIA'!H216</f>
        <v>0</v>
      </c>
      <c r="D24" s="37"/>
      <c r="E24" s="37"/>
      <c r="F24" s="28"/>
      <c r="G24" s="28"/>
      <c r="H24" s="64"/>
      <c r="I24" s="65"/>
      <c r="J24" s="28"/>
      <c r="K24" s="27">
        <v>0.5</v>
      </c>
      <c r="L24" s="27">
        <v>0.5</v>
      </c>
      <c r="M24" s="29">
        <f t="shared" si="0"/>
        <v>1</v>
      </c>
    </row>
    <row r="25" spans="1:13" ht="12.95" customHeight="1" x14ac:dyDescent="0.2">
      <c r="A25" s="51"/>
      <c r="B25" s="52"/>
      <c r="C25" s="53"/>
      <c r="D25" s="38">
        <f>D24*$C24</f>
        <v>0</v>
      </c>
      <c r="E25" s="38">
        <f>E24*$C24</f>
        <v>0</v>
      </c>
      <c r="F25" s="38">
        <f>F24*$C24</f>
        <v>0</v>
      </c>
      <c r="G25" s="38">
        <f>G24*$C24</f>
        <v>0</v>
      </c>
      <c r="H25" s="59">
        <f t="shared" ref="H25:I25" si="3">H24*$C24</f>
        <v>0</v>
      </c>
      <c r="I25" s="60">
        <f t="shared" si="3"/>
        <v>0</v>
      </c>
      <c r="J25" s="38">
        <f>J24*$C24</f>
        <v>0</v>
      </c>
      <c r="K25" s="30">
        <f>K24*$C24</f>
        <v>0</v>
      </c>
      <c r="L25" s="30">
        <f>L24*$C24</f>
        <v>0</v>
      </c>
      <c r="M25" s="31">
        <f t="shared" si="0"/>
        <v>0</v>
      </c>
    </row>
    <row r="26" spans="1:13" ht="12" customHeight="1" x14ac:dyDescent="0.2">
      <c r="A26" s="51" t="s">
        <v>453</v>
      </c>
      <c r="B26" s="52" t="s">
        <v>454</v>
      </c>
      <c r="C26" s="53">
        <f>'PLANILHA ORCAMENTARIA'!H233</f>
        <v>0</v>
      </c>
      <c r="D26" s="27">
        <v>0.12380000000000001</v>
      </c>
      <c r="E26" s="27">
        <v>0.1231</v>
      </c>
      <c r="F26" s="27">
        <v>0.1668</v>
      </c>
      <c r="G26" s="27">
        <v>0.18690000000000001</v>
      </c>
      <c r="H26" s="54">
        <v>0.11199999999999999</v>
      </c>
      <c r="I26" s="55"/>
      <c r="J26" s="27">
        <v>0.11199999999999999</v>
      </c>
      <c r="K26" s="27">
        <v>0.1024</v>
      </c>
      <c r="L26" s="27">
        <v>7.2999999999999995E-2</v>
      </c>
      <c r="M26" s="29">
        <f t="shared" si="0"/>
        <v>1</v>
      </c>
    </row>
    <row r="27" spans="1:13" ht="12.95" customHeight="1" x14ac:dyDescent="0.2">
      <c r="A27" s="51"/>
      <c r="B27" s="52"/>
      <c r="C27" s="53"/>
      <c r="D27" s="30">
        <f>D26*C26</f>
        <v>0</v>
      </c>
      <c r="E27" s="30">
        <f>E26*$C26</f>
        <v>0</v>
      </c>
      <c r="F27" s="30">
        <f>F26*$C26</f>
        <v>0</v>
      </c>
      <c r="G27" s="30">
        <f>G26*$C26</f>
        <v>0</v>
      </c>
      <c r="H27" s="56">
        <f>H26*$C26</f>
        <v>0</v>
      </c>
      <c r="I27" s="57"/>
      <c r="J27" s="30">
        <f>J26*$C26</f>
        <v>0</v>
      </c>
      <c r="K27" s="30">
        <f>K26*$C26</f>
        <v>0</v>
      </c>
      <c r="L27" s="30">
        <f>L26*$C26</f>
        <v>0</v>
      </c>
      <c r="M27" s="31">
        <f t="shared" si="0"/>
        <v>0</v>
      </c>
    </row>
    <row r="28" spans="1:13" ht="12" customHeight="1" x14ac:dyDescent="0.2">
      <c r="A28" s="32"/>
      <c r="B28" s="33"/>
      <c r="C28" s="58">
        <f>SUM(C8:C27)</f>
        <v>0</v>
      </c>
      <c r="D28" s="34">
        <f>D9+D11+D13+D15+D17+D19+D21+D23+D25+D27</f>
        <v>0</v>
      </c>
      <c r="E28" s="34">
        <f t="shared" ref="E28:L28" si="4">E9+E11+E13+E15+E17+E19+E21+E23+E25+E27</f>
        <v>0</v>
      </c>
      <c r="F28" s="34">
        <f t="shared" si="4"/>
        <v>0</v>
      </c>
      <c r="G28" s="34">
        <f t="shared" si="4"/>
        <v>0</v>
      </c>
      <c r="H28" s="62">
        <f>H9+H11+H13+H15+H17+H19+H21+H23+H25+H27</f>
        <v>0</v>
      </c>
      <c r="I28" s="63"/>
      <c r="J28" s="34">
        <f t="shared" si="4"/>
        <v>0</v>
      </c>
      <c r="K28" s="34">
        <f t="shared" si="4"/>
        <v>0</v>
      </c>
      <c r="L28" s="34">
        <f t="shared" si="4"/>
        <v>0</v>
      </c>
      <c r="M28" s="61">
        <f>M9+M11+M13+M15+M17+M19+M21+M23+M25+M27</f>
        <v>0</v>
      </c>
    </row>
    <row r="29" spans="1:13" ht="12.95" customHeight="1" x14ac:dyDescent="0.2">
      <c r="A29" s="35"/>
      <c r="B29" s="36"/>
      <c r="C29" s="58"/>
      <c r="D29" s="30">
        <f>D28</f>
        <v>0</v>
      </c>
      <c r="E29" s="30">
        <f>D29+E28</f>
        <v>0</v>
      </c>
      <c r="F29" s="30">
        <f t="shared" ref="F29:L29" si="5">E29+F28</f>
        <v>0</v>
      </c>
      <c r="G29" s="30">
        <f t="shared" si="5"/>
        <v>0</v>
      </c>
      <c r="H29" s="62">
        <f t="shared" si="5"/>
        <v>0</v>
      </c>
      <c r="I29" s="63"/>
      <c r="J29" s="30">
        <f>H29+J28</f>
        <v>0</v>
      </c>
      <c r="K29" s="30">
        <f t="shared" si="5"/>
        <v>0</v>
      </c>
      <c r="L29" s="30">
        <f t="shared" si="5"/>
        <v>0</v>
      </c>
      <c r="M29" s="61"/>
    </row>
  </sheetData>
  <mergeCells count="55">
    <mergeCell ref="H14:I14"/>
    <mergeCell ref="H13:I13"/>
    <mergeCell ref="H12:I12"/>
    <mergeCell ref="H11:I11"/>
    <mergeCell ref="H10:I10"/>
    <mergeCell ref="H15:I15"/>
    <mergeCell ref="H17:I17"/>
    <mergeCell ref="M28:M29"/>
    <mergeCell ref="H29:I29"/>
    <mergeCell ref="H28:I28"/>
    <mergeCell ref="H27:I27"/>
    <mergeCell ref="H26:I26"/>
    <mergeCell ref="H23:I23"/>
    <mergeCell ref="H24:I24"/>
    <mergeCell ref="H25:I25"/>
    <mergeCell ref="H16:I16"/>
    <mergeCell ref="H22:I22"/>
    <mergeCell ref="H21:I21"/>
    <mergeCell ref="H20:I20"/>
    <mergeCell ref="H19:I19"/>
    <mergeCell ref="H18:I18"/>
    <mergeCell ref="A26:A27"/>
    <mergeCell ref="B26:B27"/>
    <mergeCell ref="C26:C27"/>
    <mergeCell ref="C28:C29"/>
    <mergeCell ref="A22:A23"/>
    <mergeCell ref="B22:B23"/>
    <mergeCell ref="C22:C23"/>
    <mergeCell ref="A24:A25"/>
    <mergeCell ref="B24:B25"/>
    <mergeCell ref="C24:C25"/>
    <mergeCell ref="A18:A19"/>
    <mergeCell ref="B18:B19"/>
    <mergeCell ref="C18:C19"/>
    <mergeCell ref="A20:A21"/>
    <mergeCell ref="B20:B21"/>
    <mergeCell ref="C20:C21"/>
    <mergeCell ref="A14:A15"/>
    <mergeCell ref="B14:B15"/>
    <mergeCell ref="C14:C15"/>
    <mergeCell ref="A16:A17"/>
    <mergeCell ref="B16:B17"/>
    <mergeCell ref="C16:C17"/>
    <mergeCell ref="A10:A11"/>
    <mergeCell ref="B10:B11"/>
    <mergeCell ref="C10:C11"/>
    <mergeCell ref="A12:A13"/>
    <mergeCell ref="B12:B13"/>
    <mergeCell ref="C12:C13"/>
    <mergeCell ref="H7:I7"/>
    <mergeCell ref="A8:A9"/>
    <mergeCell ref="B8:B9"/>
    <mergeCell ref="C8:C9"/>
    <mergeCell ref="H8:I8"/>
    <mergeCell ref="H9:I9"/>
  </mergeCells>
  <pageMargins left="0.511811024" right="0.511811024" top="0.78740157499999996" bottom="0.78740157499999996" header="0.31496062000000002" footer="0.31496062000000002"/>
  <pageSetup paperSize="9" scale="9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PLANILHA ORCAMENTARIA</vt:lpstr>
      <vt:lpstr>RESUMO</vt:lpstr>
      <vt:lpstr>MEMORIA DE CALCULO</vt:lpstr>
      <vt:lpstr>CRONOGRAMA</vt:lpstr>
      <vt:lpstr>CRONOGRAMA!Area_de_impressao</vt:lpstr>
      <vt:lpstr>PLANILHA ORCAMENTARIA!Area_de_impressao</vt:lpstr>
      <vt:lpstr>JR_PAGE_ANCHOR_0_1</vt:lpstr>
      <vt:lpstr>JR_PAGE_ANCHOR_1_1</vt:lpstr>
      <vt:lpstr>JR_PAGE_ANCHOR_2_1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2023-06-27T17:21:24Z</dcterms:created>
  <dcterms:modified xsi:type="dcterms:W3CDTF">2023-07-05T23:05:21Z</dcterms:modified>
</cp:coreProperties>
</file>